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peralta\Desktop\DEPOSITO DE INGENIERIA\Inventario excel con precio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4" i="1" l="1"/>
  <c r="E154" i="1" s="1"/>
  <c r="D153" i="1"/>
  <c r="E153" i="1" s="1"/>
  <c r="D152" i="1"/>
  <c r="E152" i="1" s="1"/>
  <c r="D151" i="1"/>
  <c r="E151" i="1" s="1"/>
  <c r="D150" i="1"/>
  <c r="E150" i="1" s="1"/>
  <c r="D149" i="1"/>
  <c r="E149" i="1" s="1"/>
  <c r="D148" i="1"/>
  <c r="E148" i="1" s="1"/>
  <c r="D147" i="1"/>
  <c r="E147" i="1" s="1"/>
  <c r="E155" i="1" l="1"/>
  <c r="E134" i="1"/>
  <c r="E98" i="1"/>
  <c r="E136" i="1"/>
  <c r="E137" i="1"/>
  <c r="E138" i="1"/>
  <c r="E139" i="1"/>
  <c r="E140" i="1"/>
  <c r="E141" i="1"/>
  <c r="E142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 l="1"/>
  <c r="E94" i="1"/>
  <c r="E95" i="1"/>
  <c r="E96" i="1"/>
  <c r="E97" i="1"/>
  <c r="E99" i="1"/>
  <c r="E100" i="1"/>
  <c r="E101" i="1"/>
  <c r="E102" i="1"/>
  <c r="E103" i="1"/>
  <c r="E104" i="1"/>
  <c r="E128" i="1" l="1"/>
  <c r="E129" i="1"/>
  <c r="E130" i="1"/>
  <c r="E131" i="1"/>
  <c r="E132" i="1"/>
  <c r="E133" i="1"/>
  <c r="E135" i="1"/>
  <c r="E117" i="1"/>
  <c r="E118" i="1"/>
  <c r="E119" i="1"/>
  <c r="E120" i="1"/>
  <c r="E121" i="1"/>
  <c r="E122" i="1"/>
  <c r="E123" i="1"/>
  <c r="E124" i="1"/>
  <c r="E125" i="1"/>
  <c r="E126" i="1"/>
  <c r="E127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86" i="1" l="1"/>
  <c r="E87" i="1"/>
  <c r="E88" i="1"/>
  <c r="E89" i="1"/>
  <c r="E90" i="1"/>
  <c r="E91" i="1"/>
  <c r="E92" i="1"/>
  <c r="E93" i="1"/>
  <c r="E85" i="1"/>
  <c r="E84" i="1"/>
  <c r="E143" i="1" l="1"/>
  <c r="E156" i="1" s="1"/>
</calcChain>
</file>

<file path=xl/sharedStrings.xml><?xml version="1.0" encoding="utf-8"?>
<sst xmlns="http://schemas.openxmlformats.org/spreadsheetml/2006/main" count="306" uniqueCount="158">
  <si>
    <t>Cantidad</t>
  </si>
  <si>
    <t>UND</t>
  </si>
  <si>
    <t>Descripción</t>
  </si>
  <si>
    <t>Capacitores 7.5 uf + 5 %</t>
  </si>
  <si>
    <t>Cepillo de alambre</t>
  </si>
  <si>
    <t>Lámparas ojo de buey ¨DOWN LIGHT¨</t>
  </si>
  <si>
    <t xml:space="preserve">Lámparas ojo de buey ¨ GENERAL LIGHTING¨ </t>
  </si>
  <si>
    <t>Seguetas blancas</t>
  </si>
  <si>
    <t>Transformador para lámpara.</t>
  </si>
  <si>
    <t>Varillas de plata para soldar</t>
  </si>
  <si>
    <t>Varillas de soldadura eléctrica</t>
  </si>
  <si>
    <t>cajas registro de redes 12x12</t>
  </si>
  <si>
    <t>Abrazaderas emt de 4¨</t>
  </si>
  <si>
    <t>Abrazaderas emt de 3¨</t>
  </si>
  <si>
    <t>Abrazaderas emt de 2¨</t>
  </si>
  <si>
    <t xml:space="preserve">Abrazaderas emt de 1 ½ </t>
  </si>
  <si>
    <t xml:space="preserve">Abrazaderas emt de 1¨ </t>
  </si>
  <si>
    <t xml:space="preserve">Abrazaderas emt de ¾ </t>
  </si>
  <si>
    <t xml:space="preserve">Abrazaderas emt de ½ </t>
  </si>
  <si>
    <t xml:space="preserve">Abrazaderas Unitrón de ½ </t>
  </si>
  <si>
    <t>Abrazaderas Unitrón de 2¨</t>
  </si>
  <si>
    <t>Abrazaderas Unitrón de 3¨</t>
  </si>
  <si>
    <t xml:space="preserve">Lavamanos con su pedestal </t>
  </si>
  <si>
    <t>Cajas registros octagonales  de ½</t>
  </si>
  <si>
    <t xml:space="preserve">Cajas registros 2x4 de ½ </t>
  </si>
  <si>
    <t>Cajas registros 2x4 de ¾</t>
  </si>
  <si>
    <t xml:space="preserve">Cajas registros 4x4 de ½ </t>
  </si>
  <si>
    <t>Cajas registros 5x5 de 1¨</t>
  </si>
  <si>
    <t xml:space="preserve">Cajas registros 8x8 </t>
  </si>
  <si>
    <t xml:space="preserve">Caja registro 9x9 </t>
  </si>
  <si>
    <t>Caja de brakers 12x12</t>
  </si>
  <si>
    <t xml:space="preserve">Caja de brakers 3 Líneas 9x21 </t>
  </si>
  <si>
    <t xml:space="preserve">Conectores rectos de ½ </t>
  </si>
  <si>
    <t xml:space="preserve">Conectores rectos de ¾ </t>
  </si>
  <si>
    <t>Conectores rectos de 2¨</t>
  </si>
  <si>
    <t>Conectores para tubería lico stile de 2¨</t>
  </si>
  <si>
    <t>Couplin EMT de 1¨</t>
  </si>
  <si>
    <t>Couplin EMT de 2¨</t>
  </si>
  <si>
    <t>Couplin EMT de 3¨</t>
  </si>
  <si>
    <t xml:space="preserve">Curvas EMT de ½ </t>
  </si>
  <si>
    <t xml:space="preserve">Curvas EMT de ¾ </t>
  </si>
  <si>
    <t>Curvas EMT de 1¨</t>
  </si>
  <si>
    <t>Curva EMT de 2¨</t>
  </si>
  <si>
    <t>Curvas eléctricas pvc de 1¨</t>
  </si>
  <si>
    <t>Curvas pvc eléctricas de ¾</t>
  </si>
  <si>
    <t>Curva pvc eléctrica de ½</t>
  </si>
  <si>
    <t xml:space="preserve">Tapas ciegas octagonales  </t>
  </si>
  <si>
    <t>Tubos eléctricos de 1¨ plásticos</t>
  </si>
  <si>
    <t>Tubos galvanizados de 2¨</t>
  </si>
  <si>
    <t>Tubo galvanizado de 3¨</t>
  </si>
  <si>
    <t xml:space="preserve">Tubos galvanizados de 1¨ ½ </t>
  </si>
  <si>
    <t xml:space="preserve">Tubo galvanizado de 2 ½ </t>
  </si>
  <si>
    <t xml:space="preserve">Adaptador macho de ¾ </t>
  </si>
  <si>
    <t>Arandela de 3¨</t>
  </si>
  <si>
    <t xml:space="preserve">Boquilla de lavamanos </t>
  </si>
  <si>
    <t xml:space="preserve">Codo de ¾ </t>
  </si>
  <si>
    <t>Cola extensión boquilla de lavamanos</t>
  </si>
  <si>
    <t>Cubre falta de ducha</t>
  </si>
  <si>
    <t>Curvas pvc de 2¨</t>
  </si>
  <si>
    <t>Media curva de 2¨</t>
  </si>
  <si>
    <t xml:space="preserve">Niples de ½ </t>
  </si>
  <si>
    <t xml:space="preserve">Niples ¾ </t>
  </si>
  <si>
    <t xml:space="preserve">Reducciones de 2¨ a 1 ½ ¨ </t>
  </si>
  <si>
    <t>Reducción de 3¨ a 2¨</t>
  </si>
  <si>
    <t xml:space="preserve">T pvc de ½ </t>
  </si>
  <si>
    <t xml:space="preserve">T de ¾ </t>
  </si>
  <si>
    <t>T pvc de 1¨</t>
  </si>
  <si>
    <t xml:space="preserve">T pvc de 1 ½ </t>
  </si>
  <si>
    <t>T de 2¨</t>
  </si>
  <si>
    <t>Tubo de 6¨</t>
  </si>
  <si>
    <t>Tubo de 3¨</t>
  </si>
  <si>
    <t>Tubo de presión de 2¨</t>
  </si>
  <si>
    <t xml:space="preserve">Tubos semipresion de 2¨ </t>
  </si>
  <si>
    <t>Tubo sencillo de 2¨</t>
  </si>
  <si>
    <t>Tubo de presión de 1¨</t>
  </si>
  <si>
    <t>Y de 2¨</t>
  </si>
  <si>
    <t>Y de 3¨</t>
  </si>
  <si>
    <t>Cajas de cenefas</t>
  </si>
  <si>
    <t>Cubeta de pintura blanca trafico</t>
  </si>
  <si>
    <t>Rejillas para aire acondicionado diversos tamaños</t>
  </si>
  <si>
    <t xml:space="preserve">Plafones </t>
  </si>
  <si>
    <t xml:space="preserve">Varillas de ½ </t>
  </si>
  <si>
    <t>Materiales Disponibles para Mantenimiento.</t>
  </si>
  <si>
    <t>Material para mantenimiento</t>
  </si>
  <si>
    <t xml:space="preserve">Galones de Agua para Batería </t>
  </si>
  <si>
    <t>Galones de Solución para Batería</t>
  </si>
  <si>
    <t>Alambre para Jumper 0/2</t>
  </si>
  <si>
    <t>Brocha</t>
  </si>
  <si>
    <t xml:space="preserve">Rolo completo </t>
  </si>
  <si>
    <t>Balancines</t>
  </si>
  <si>
    <t xml:space="preserve">Llaves Angulares de 1/2 X 3/8 </t>
  </si>
  <si>
    <t xml:space="preserve">Llaves de un Solo Hoyo </t>
  </si>
  <si>
    <t>Mechas de taladro de ¼ (Pared)</t>
  </si>
  <si>
    <t>Galón de Aguarrás</t>
  </si>
  <si>
    <t>Precio</t>
  </si>
  <si>
    <t>Sub-Total</t>
  </si>
  <si>
    <r>
      <rPr>
        <b/>
        <i/>
        <sz val="14"/>
        <color theme="1"/>
        <rFont val="Calibri"/>
        <family val="2"/>
        <scheme val="minor"/>
      </rPr>
      <t>LIC. FELIX ML. PERALTA MARTINEZ
Sgto. Mayor, P.N.
Enc. De Contabilidad de suministro de ingeniería.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14"/>
        <color theme="1"/>
        <rFont val="Calibri"/>
        <family val="2"/>
        <scheme val="minor"/>
      </rPr>
      <t/>
    </r>
  </si>
  <si>
    <t>Tanques de Gas Freon No.22 de 30 Lbs.</t>
  </si>
  <si>
    <t>Rollos de Tuberias de 1/2</t>
  </si>
  <si>
    <t>Rollos de Tuberias de 3/8</t>
  </si>
  <si>
    <t>Rollos de Tuberias 1/4</t>
  </si>
  <si>
    <t>Contactores 220</t>
  </si>
  <si>
    <t>Time Delay</t>
  </si>
  <si>
    <t>Transformadores 220 A 25</t>
  </si>
  <si>
    <t>Contactores A 24</t>
  </si>
  <si>
    <t xml:space="preserve">Relay Fan </t>
  </si>
  <si>
    <t xml:space="preserve">Alambres de 4 Hilos </t>
  </si>
  <si>
    <t>Abanicos Para Manejadora de 5 Toneladas Marca: AOSMITH</t>
  </si>
  <si>
    <t>Vaco-C de 7/8</t>
  </si>
  <si>
    <t>Vaco-C de 3/4</t>
  </si>
  <si>
    <t>Vaco-C de 5/8</t>
  </si>
  <si>
    <t>Vaco-C de 1/2</t>
  </si>
  <si>
    <t>Petrolay</t>
  </si>
  <si>
    <t>Rollos de Tape 3M</t>
  </si>
  <si>
    <t>Capacitador de 35 +5A 370</t>
  </si>
  <si>
    <t>Breakers de 20 AMP Grueso</t>
  </si>
  <si>
    <t>Breakers de 30 AMP Grueso</t>
  </si>
  <si>
    <t xml:space="preserve">Breakers de 50 AMP Grueso </t>
  </si>
  <si>
    <t>Breakers de 60 AMP Grueso</t>
  </si>
  <si>
    <t xml:space="preserve">Cajas de Breakers Doble </t>
  </si>
  <si>
    <t>Capacitador de 55 + 5A 370</t>
  </si>
  <si>
    <t xml:space="preserve">Filtros Soldables </t>
  </si>
  <si>
    <t>Tanques de Gas Freon No.410 CHEMOURS</t>
  </si>
  <si>
    <t>Capacitador Marcha 7.5 MF</t>
  </si>
  <si>
    <t>Cintas Tape Color Gris, U.S.A</t>
  </si>
  <si>
    <t xml:space="preserve">Fans Para 5 Toneladas de Condensadores </t>
  </si>
  <si>
    <t>Capacitor de 40 MFD</t>
  </si>
  <si>
    <t>Power Pack</t>
  </si>
  <si>
    <t>Rollos de tuberia de 7/8</t>
  </si>
  <si>
    <t>Rollos de Tuberia de 3/4</t>
  </si>
  <si>
    <t>Rollos de Tuberia de 5/8</t>
  </si>
  <si>
    <t>Galones de Alkifon</t>
  </si>
  <si>
    <t>LBS</t>
  </si>
  <si>
    <t xml:space="preserve">Maps Gas </t>
  </si>
  <si>
    <t>Breakers de 30 AMP Finos</t>
  </si>
  <si>
    <t>Breakers de 40 AMP Finos</t>
  </si>
  <si>
    <t>Breakers de 50 AMP Finos</t>
  </si>
  <si>
    <t>Breakers de 20 AMP Finos</t>
  </si>
  <si>
    <t>Terminales de ojitos para cable de batería-inversor</t>
  </si>
  <si>
    <t xml:space="preserve">Pies </t>
  </si>
  <si>
    <t>Extractor</t>
  </si>
  <si>
    <t xml:space="preserve">Adaptador pvc de 2¨ a 1 1/2¨ </t>
  </si>
  <si>
    <t>T pvc de 4¨</t>
  </si>
  <si>
    <t>Subtotal General</t>
  </si>
  <si>
    <t>TOTAL GENERAL</t>
  </si>
  <si>
    <t>Sub total</t>
  </si>
  <si>
    <t>Pliegos de Lijas # 80 de Tela Grinco</t>
  </si>
  <si>
    <t xml:space="preserve">Galones de Pintura Grafiti Popular </t>
  </si>
  <si>
    <t>Cubeta de Masilla Tapa Negra Tropical</t>
  </si>
  <si>
    <t>Interruptores Americanos</t>
  </si>
  <si>
    <t>Lámparas Parabólicas Completas</t>
  </si>
  <si>
    <t>Ojos de Buey 100 V Completo</t>
  </si>
  <si>
    <t>PIES</t>
  </si>
  <si>
    <t>Alambre No. 12 Americano</t>
  </si>
  <si>
    <t>Toma Corriente Americano</t>
  </si>
  <si>
    <t xml:space="preserve">Precio </t>
  </si>
  <si>
    <t xml:space="preserve">Materiales del Depto. de Homicidios </t>
  </si>
  <si>
    <r>
      <t xml:space="preserve">
</t>
    </r>
    <r>
      <rPr>
        <b/>
        <i/>
        <sz val="11"/>
        <color theme="1"/>
        <rFont val="Calibri"/>
        <family val="2"/>
        <scheme val="minor"/>
      </rPr>
      <t>República Dominicana
Dirección Adm. Y  Financiera de la Policía Nacional 
Enc. Contabilidad, Suministro de ingeniería
PALACIO  DE  LA  POLICIA  NACIONAL
“Todo Por la Patria
-.“ AÑO DEL DESARROLLO AGROFORESTAL”.-</t>
    </r>
    <r>
      <rPr>
        <sz val="11"/>
        <color theme="1"/>
        <rFont val="Calibri"/>
        <family val="2"/>
        <scheme val="minor"/>
      </rPr>
      <t xml:space="preserve">
                                                               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 xml:space="preserve">SANTO DOMINGO, D.N.
                                                                                                                                                      30 De Agosto del 2017.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</si>
</sst>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 Light"/>
      <family val="2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ont="1" applyBorder="1"/>
    <xf numFmtId="0" fontId="9" fillId="0" borderId="1" xfId="0" applyFont="1" applyBorder="1"/>
    <xf numFmtId="43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 wrapText="1"/>
    </xf>
    <xf numFmtId="2" fontId="8" fillId="0" borderId="1" xfId="0" applyNumberFormat="1" applyFont="1" applyBorder="1" applyAlignment="1">
      <alignment horizontal="right" vertical="center" wrapText="1"/>
    </xf>
    <xf numFmtId="2" fontId="0" fillId="0" borderId="0" xfId="0" applyNumberFormat="1" applyAlignment="1">
      <alignment horizontal="right"/>
    </xf>
    <xf numFmtId="165" fontId="2" fillId="0" borderId="1" xfId="1" applyNumberFormat="1" applyFont="1" applyBorder="1" applyAlignment="1">
      <alignment horizontal="right" vertical="center" wrapText="1"/>
    </xf>
    <xf numFmtId="165" fontId="0" fillId="0" borderId="1" xfId="0" applyNumberFormat="1" applyBorder="1"/>
    <xf numFmtId="165" fontId="0" fillId="0" borderId="1" xfId="0" applyNumberFormat="1" applyBorder="1" applyAlignment="1">
      <alignment horizontal="right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65" fontId="2" fillId="0" borderId="0" xfId="1" applyNumberFormat="1" applyFont="1" applyBorder="1" applyAlignment="1">
      <alignment horizontal="right" vertical="center" wrapText="1"/>
    </xf>
    <xf numFmtId="165" fontId="10" fillId="0" borderId="0" xfId="0" applyNumberFormat="1" applyFont="1" applyBorder="1"/>
    <xf numFmtId="0" fontId="4" fillId="0" borderId="0" xfId="0" applyFont="1" applyBorder="1"/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165" fontId="2" fillId="2" borderId="1" xfId="1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vertical="center" wrapText="1"/>
    </xf>
    <xf numFmtId="165" fontId="2" fillId="3" borderId="1" xfId="1" applyNumberFormat="1" applyFont="1" applyFill="1" applyBorder="1" applyAlignment="1">
      <alignment horizontal="right" vertical="center" wrapText="1"/>
    </xf>
    <xf numFmtId="165" fontId="10" fillId="3" borderId="1" xfId="0" applyNumberFormat="1" applyFont="1" applyFill="1" applyBorder="1"/>
    <xf numFmtId="0" fontId="8" fillId="4" borderId="1" xfId="0" applyFont="1" applyFill="1" applyBorder="1" applyAlignment="1">
      <alignment vertical="center" wrapText="1"/>
    </xf>
    <xf numFmtId="165" fontId="2" fillId="4" borderId="1" xfId="1" applyNumberFormat="1" applyFont="1" applyFill="1" applyBorder="1" applyAlignment="1">
      <alignment horizontal="right" vertical="center" wrapText="1"/>
    </xf>
    <xf numFmtId="165" fontId="10" fillId="4" borderId="1" xfId="0" applyNumberFormat="1" applyFont="1" applyFill="1" applyBorder="1"/>
    <xf numFmtId="165" fontId="8" fillId="2" borderId="1" xfId="0" applyNumberFormat="1" applyFont="1" applyFill="1" applyBorder="1"/>
    <xf numFmtId="165" fontId="2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tabSelected="1" zoomScaleNormal="100" workbookViewId="0">
      <selection sqref="A1:E1"/>
    </sheetView>
  </sheetViews>
  <sheetFormatPr baseColWidth="10" defaultRowHeight="15" x14ac:dyDescent="0.25"/>
  <cols>
    <col min="1" max="1" width="10.5703125" customWidth="1"/>
    <col min="2" max="2" width="8.42578125" customWidth="1"/>
    <col min="3" max="3" width="43" customWidth="1"/>
    <col min="4" max="4" width="11.7109375" style="13" customWidth="1"/>
    <col min="5" max="5" width="13.7109375" customWidth="1"/>
    <col min="6" max="6" width="23.5703125" customWidth="1"/>
  </cols>
  <sheetData>
    <row r="1" spans="1:5" ht="147.75" customHeight="1" x14ac:dyDescent="0.25">
      <c r="A1" s="38" t="s">
        <v>157</v>
      </c>
      <c r="B1" s="38"/>
      <c r="C1" s="38"/>
      <c r="D1" s="38"/>
      <c r="E1" s="38"/>
    </row>
    <row r="2" spans="1:5" x14ac:dyDescent="0.25">
      <c r="A2" s="4"/>
      <c r="B2" s="4"/>
      <c r="C2" s="4"/>
      <c r="D2" s="11"/>
      <c r="E2" s="4"/>
    </row>
    <row r="3" spans="1:5" ht="21" x14ac:dyDescent="0.35">
      <c r="A3" s="37" t="s">
        <v>82</v>
      </c>
      <c r="B3" s="37"/>
      <c r="C3" s="37"/>
      <c r="D3" s="37"/>
      <c r="E3" s="37"/>
    </row>
    <row r="5" spans="1:5" ht="15.75" x14ac:dyDescent="0.25">
      <c r="A5" s="5" t="s">
        <v>0</v>
      </c>
      <c r="B5" s="5" t="s">
        <v>1</v>
      </c>
      <c r="C5" s="5" t="s">
        <v>2</v>
      </c>
      <c r="D5" s="12" t="s">
        <v>94</v>
      </c>
      <c r="E5" s="5" t="s">
        <v>95</v>
      </c>
    </row>
    <row r="6" spans="1:5" ht="15.75" customHeight="1" x14ac:dyDescent="0.25">
      <c r="A6" s="1">
        <v>147</v>
      </c>
      <c r="B6" s="1" t="s">
        <v>1</v>
      </c>
      <c r="C6" s="2" t="s">
        <v>18</v>
      </c>
      <c r="D6" s="14">
        <v>6.84</v>
      </c>
      <c r="E6" s="15">
        <f t="shared" ref="E6:E35" si="0">+A6*D6</f>
        <v>1005.48</v>
      </c>
    </row>
    <row r="7" spans="1:5" ht="15.75" customHeight="1" x14ac:dyDescent="0.25">
      <c r="A7" s="1">
        <v>92</v>
      </c>
      <c r="B7" s="1" t="s">
        <v>1</v>
      </c>
      <c r="C7" s="2" t="s">
        <v>17</v>
      </c>
      <c r="D7" s="14">
        <v>7.76</v>
      </c>
      <c r="E7" s="15">
        <f t="shared" si="0"/>
        <v>713.92</v>
      </c>
    </row>
    <row r="8" spans="1:5" ht="14.25" customHeight="1" x14ac:dyDescent="0.25">
      <c r="A8" s="1">
        <v>4</v>
      </c>
      <c r="B8" s="1" t="s">
        <v>1</v>
      </c>
      <c r="C8" s="2" t="s">
        <v>15</v>
      </c>
      <c r="D8" s="14">
        <v>8.6300000000000008</v>
      </c>
      <c r="E8" s="15">
        <f t="shared" si="0"/>
        <v>34.520000000000003</v>
      </c>
    </row>
    <row r="9" spans="1:5" ht="17.25" customHeight="1" x14ac:dyDescent="0.25">
      <c r="A9" s="1">
        <v>26</v>
      </c>
      <c r="B9" s="1" t="s">
        <v>1</v>
      </c>
      <c r="C9" s="2" t="s">
        <v>16</v>
      </c>
      <c r="D9" s="14">
        <v>7.89</v>
      </c>
      <c r="E9" s="15">
        <f t="shared" si="0"/>
        <v>205.14</v>
      </c>
    </row>
    <row r="10" spans="1:5" ht="15.75" customHeight="1" x14ac:dyDescent="0.25">
      <c r="A10" s="1">
        <v>130</v>
      </c>
      <c r="B10" s="1" t="s">
        <v>1</v>
      </c>
      <c r="C10" s="2" t="s">
        <v>14</v>
      </c>
      <c r="D10" s="14">
        <v>5.96</v>
      </c>
      <c r="E10" s="15">
        <f t="shared" si="0"/>
        <v>774.8</v>
      </c>
    </row>
    <row r="11" spans="1:5" ht="15" customHeight="1" x14ac:dyDescent="0.25">
      <c r="A11" s="1">
        <v>3</v>
      </c>
      <c r="B11" s="1" t="s">
        <v>1</v>
      </c>
      <c r="C11" s="2" t="s">
        <v>13</v>
      </c>
      <c r="D11" s="14">
        <v>6.84</v>
      </c>
      <c r="E11" s="15">
        <f t="shared" si="0"/>
        <v>20.52</v>
      </c>
    </row>
    <row r="12" spans="1:5" ht="15.75" x14ac:dyDescent="0.25">
      <c r="A12" s="1">
        <v>3</v>
      </c>
      <c r="B12" s="1" t="s">
        <v>1</v>
      </c>
      <c r="C12" s="2" t="s">
        <v>12</v>
      </c>
      <c r="D12" s="14">
        <v>7.76</v>
      </c>
      <c r="E12" s="15">
        <f t="shared" si="0"/>
        <v>23.28</v>
      </c>
    </row>
    <row r="13" spans="1:5" ht="16.5" customHeight="1" x14ac:dyDescent="0.25">
      <c r="A13" s="1">
        <v>30</v>
      </c>
      <c r="B13" s="1" t="s">
        <v>1</v>
      </c>
      <c r="C13" s="2" t="s">
        <v>19</v>
      </c>
      <c r="D13" s="14">
        <v>10</v>
      </c>
      <c r="E13" s="15">
        <f t="shared" si="0"/>
        <v>300</v>
      </c>
    </row>
    <row r="14" spans="1:5" ht="18" customHeight="1" x14ac:dyDescent="0.25">
      <c r="A14" s="1">
        <v>11</v>
      </c>
      <c r="B14" s="1" t="s">
        <v>1</v>
      </c>
      <c r="C14" s="2" t="s">
        <v>20</v>
      </c>
      <c r="D14" s="14">
        <v>12.56</v>
      </c>
      <c r="E14" s="15">
        <f t="shared" si="0"/>
        <v>138.16</v>
      </c>
    </row>
    <row r="15" spans="1:5" ht="16.5" customHeight="1" x14ac:dyDescent="0.25">
      <c r="A15" s="1">
        <v>7</v>
      </c>
      <c r="B15" s="1" t="s">
        <v>1</v>
      </c>
      <c r="C15" s="2" t="s">
        <v>21</v>
      </c>
      <c r="D15" s="14">
        <v>13.94</v>
      </c>
      <c r="E15" s="15">
        <f t="shared" si="0"/>
        <v>97.58</v>
      </c>
    </row>
    <row r="16" spans="1:5" ht="18" customHeight="1" x14ac:dyDescent="0.25">
      <c r="A16" s="1">
        <v>1</v>
      </c>
      <c r="B16" s="1" t="s">
        <v>1</v>
      </c>
      <c r="C16" s="2" t="s">
        <v>52</v>
      </c>
      <c r="D16" s="14">
        <v>169</v>
      </c>
      <c r="E16" s="15">
        <f t="shared" si="0"/>
        <v>169</v>
      </c>
    </row>
    <row r="17" spans="1:5" ht="15.75" customHeight="1" x14ac:dyDescent="0.25">
      <c r="A17" s="1">
        <v>1</v>
      </c>
      <c r="B17" s="1" t="s">
        <v>1</v>
      </c>
      <c r="C17" s="2" t="s">
        <v>141</v>
      </c>
      <c r="D17" s="14">
        <v>325</v>
      </c>
      <c r="E17" s="15">
        <f t="shared" si="0"/>
        <v>325</v>
      </c>
    </row>
    <row r="18" spans="1:5" ht="15" customHeight="1" x14ac:dyDescent="0.25">
      <c r="A18" s="1">
        <v>1</v>
      </c>
      <c r="B18" s="1" t="s">
        <v>1</v>
      </c>
      <c r="C18" s="2" t="s">
        <v>53</v>
      </c>
      <c r="D18" s="14">
        <v>120</v>
      </c>
      <c r="E18" s="15">
        <f t="shared" si="0"/>
        <v>120</v>
      </c>
    </row>
    <row r="19" spans="1:5" ht="15.75" customHeight="1" x14ac:dyDescent="0.25">
      <c r="A19" s="1">
        <v>1</v>
      </c>
      <c r="B19" s="1" t="s">
        <v>1</v>
      </c>
      <c r="C19" s="2" t="s">
        <v>54</v>
      </c>
      <c r="D19" s="14">
        <v>350</v>
      </c>
      <c r="E19" s="15">
        <f t="shared" si="0"/>
        <v>350</v>
      </c>
    </row>
    <row r="20" spans="1:5" ht="16.5" customHeight="1" x14ac:dyDescent="0.25">
      <c r="A20" s="1">
        <v>1</v>
      </c>
      <c r="B20" s="1" t="s">
        <v>1</v>
      </c>
      <c r="C20" s="2" t="s">
        <v>30</v>
      </c>
      <c r="D20" s="14">
        <v>340</v>
      </c>
      <c r="E20" s="15">
        <f t="shared" si="0"/>
        <v>340</v>
      </c>
    </row>
    <row r="21" spans="1:5" ht="15.75" customHeight="1" x14ac:dyDescent="0.25">
      <c r="A21" s="1">
        <v>1</v>
      </c>
      <c r="B21" s="1" t="s">
        <v>1</v>
      </c>
      <c r="C21" s="2" t="s">
        <v>31</v>
      </c>
      <c r="D21" s="14">
        <v>370</v>
      </c>
      <c r="E21" s="15">
        <f t="shared" si="0"/>
        <v>370</v>
      </c>
    </row>
    <row r="22" spans="1:5" ht="17.25" customHeight="1" x14ac:dyDescent="0.25">
      <c r="A22" s="1">
        <v>1</v>
      </c>
      <c r="B22" s="1" t="s">
        <v>1</v>
      </c>
      <c r="C22" s="2" t="s">
        <v>29</v>
      </c>
      <c r="D22" s="14">
        <v>523</v>
      </c>
      <c r="E22" s="15">
        <f t="shared" si="0"/>
        <v>523</v>
      </c>
    </row>
    <row r="23" spans="1:5" ht="16.5" customHeight="1" x14ac:dyDescent="0.25">
      <c r="A23" s="1">
        <v>2.5</v>
      </c>
      <c r="B23" s="1" t="s">
        <v>1</v>
      </c>
      <c r="C23" s="2" t="s">
        <v>77</v>
      </c>
      <c r="D23" s="14">
        <v>900</v>
      </c>
      <c r="E23" s="15">
        <f t="shared" si="0"/>
        <v>2250</v>
      </c>
    </row>
    <row r="24" spans="1:5" ht="15.75" customHeight="1" x14ac:dyDescent="0.25">
      <c r="A24" s="1">
        <v>38</v>
      </c>
      <c r="B24" s="1" t="s">
        <v>1</v>
      </c>
      <c r="C24" s="2" t="s">
        <v>11</v>
      </c>
      <c r="D24" s="14">
        <v>514</v>
      </c>
      <c r="E24" s="15">
        <f t="shared" si="0"/>
        <v>19532</v>
      </c>
    </row>
    <row r="25" spans="1:5" ht="15" customHeight="1" x14ac:dyDescent="0.25">
      <c r="A25" s="1">
        <v>16</v>
      </c>
      <c r="B25" s="1" t="s">
        <v>1</v>
      </c>
      <c r="C25" s="2" t="s">
        <v>24</v>
      </c>
      <c r="D25" s="14">
        <v>520</v>
      </c>
      <c r="E25" s="15">
        <f t="shared" si="0"/>
        <v>8320</v>
      </c>
    </row>
    <row r="26" spans="1:5" ht="17.25" customHeight="1" x14ac:dyDescent="0.25">
      <c r="A26" s="1">
        <v>11</v>
      </c>
      <c r="B26" s="1" t="s">
        <v>1</v>
      </c>
      <c r="C26" s="2" t="s">
        <v>25</v>
      </c>
      <c r="D26" s="14">
        <v>535</v>
      </c>
      <c r="E26" s="15">
        <f t="shared" si="0"/>
        <v>5885</v>
      </c>
    </row>
    <row r="27" spans="1:5" ht="16.5" customHeight="1" x14ac:dyDescent="0.25">
      <c r="A27" s="1">
        <v>5</v>
      </c>
      <c r="B27" s="1" t="s">
        <v>1</v>
      </c>
      <c r="C27" s="2" t="s">
        <v>26</v>
      </c>
      <c r="D27" s="14">
        <v>539</v>
      </c>
      <c r="E27" s="15">
        <f t="shared" si="0"/>
        <v>2695</v>
      </c>
    </row>
    <row r="28" spans="1:5" ht="16.5" customHeight="1" x14ac:dyDescent="0.25">
      <c r="A28" s="1">
        <v>5</v>
      </c>
      <c r="B28" s="1" t="s">
        <v>1</v>
      </c>
      <c r="C28" s="2" t="s">
        <v>27</v>
      </c>
      <c r="D28" s="14">
        <v>544</v>
      </c>
      <c r="E28" s="15">
        <f t="shared" si="0"/>
        <v>2720</v>
      </c>
    </row>
    <row r="29" spans="1:5" ht="15" customHeight="1" x14ac:dyDescent="0.25">
      <c r="A29" s="1">
        <v>2</v>
      </c>
      <c r="B29" s="1" t="s">
        <v>1</v>
      </c>
      <c r="C29" s="2" t="s">
        <v>28</v>
      </c>
      <c r="D29" s="14">
        <v>500</v>
      </c>
      <c r="E29" s="15">
        <f t="shared" si="0"/>
        <v>1000</v>
      </c>
    </row>
    <row r="30" spans="1:5" ht="16.5" customHeight="1" x14ac:dyDescent="0.25">
      <c r="A30" s="1">
        <v>2</v>
      </c>
      <c r="B30" s="1" t="s">
        <v>1</v>
      </c>
      <c r="C30" s="2" t="s">
        <v>23</v>
      </c>
      <c r="D30" s="14">
        <v>475</v>
      </c>
      <c r="E30" s="15">
        <f t="shared" si="0"/>
        <v>950</v>
      </c>
    </row>
    <row r="31" spans="1:5" ht="15.75" customHeight="1" x14ac:dyDescent="0.25">
      <c r="A31" s="1">
        <v>1</v>
      </c>
      <c r="B31" s="1" t="s">
        <v>1</v>
      </c>
      <c r="C31" s="2" t="s">
        <v>55</v>
      </c>
      <c r="D31" s="14">
        <v>110.5</v>
      </c>
      <c r="E31" s="15">
        <f t="shared" si="0"/>
        <v>110.5</v>
      </c>
    </row>
    <row r="32" spans="1:5" ht="15.75" customHeight="1" x14ac:dyDescent="0.25">
      <c r="A32" s="1">
        <v>2</v>
      </c>
      <c r="B32" s="1" t="s">
        <v>1</v>
      </c>
      <c r="C32" s="2" t="s">
        <v>56</v>
      </c>
      <c r="D32" s="14">
        <v>68</v>
      </c>
      <c r="E32" s="15">
        <f t="shared" si="0"/>
        <v>136</v>
      </c>
    </row>
    <row r="33" spans="1:5" ht="15" customHeight="1" x14ac:dyDescent="0.25">
      <c r="A33" s="1">
        <v>8</v>
      </c>
      <c r="B33" s="1" t="s">
        <v>1</v>
      </c>
      <c r="C33" s="2" t="s">
        <v>35</v>
      </c>
      <c r="D33" s="14">
        <v>458</v>
      </c>
      <c r="E33" s="15">
        <f t="shared" si="0"/>
        <v>3664</v>
      </c>
    </row>
    <row r="34" spans="1:5" ht="16.5" customHeight="1" x14ac:dyDescent="0.25">
      <c r="A34" s="1">
        <v>8</v>
      </c>
      <c r="B34" s="1" t="s">
        <v>1</v>
      </c>
      <c r="C34" s="2" t="s">
        <v>32</v>
      </c>
      <c r="D34" s="14">
        <v>125</v>
      </c>
      <c r="E34" s="15">
        <f t="shared" si="0"/>
        <v>1000</v>
      </c>
    </row>
    <row r="35" spans="1:5" ht="16.5" customHeight="1" x14ac:dyDescent="0.25">
      <c r="A35" s="1">
        <v>44</v>
      </c>
      <c r="B35" s="1" t="s">
        <v>1</v>
      </c>
      <c r="C35" s="2" t="s">
        <v>33</v>
      </c>
      <c r="D35" s="14">
        <v>165</v>
      </c>
      <c r="E35" s="15">
        <f t="shared" si="0"/>
        <v>7260</v>
      </c>
    </row>
    <row r="36" spans="1:5" ht="16.5" customHeight="1" x14ac:dyDescent="0.25">
      <c r="A36" s="1">
        <v>7</v>
      </c>
      <c r="B36" s="1" t="s">
        <v>1</v>
      </c>
      <c r="C36" s="2" t="s">
        <v>34</v>
      </c>
      <c r="D36" s="14">
        <v>321</v>
      </c>
      <c r="E36" s="15">
        <f t="shared" ref="E36:E64" si="1">+A36*D36</f>
        <v>2247</v>
      </c>
    </row>
    <row r="37" spans="1:5" ht="17.25" customHeight="1" x14ac:dyDescent="0.25">
      <c r="A37" s="1">
        <v>3</v>
      </c>
      <c r="B37" s="1" t="s">
        <v>1</v>
      </c>
      <c r="C37" s="2" t="s">
        <v>36</v>
      </c>
      <c r="D37" s="14">
        <v>28.56</v>
      </c>
      <c r="E37" s="15">
        <f t="shared" si="1"/>
        <v>85.679999999999993</v>
      </c>
    </row>
    <row r="38" spans="1:5" ht="17.25" customHeight="1" x14ac:dyDescent="0.25">
      <c r="A38" s="1">
        <v>2</v>
      </c>
      <c r="B38" s="1" t="s">
        <v>1</v>
      </c>
      <c r="C38" s="2" t="s">
        <v>37</v>
      </c>
      <c r="D38" s="14">
        <v>28</v>
      </c>
      <c r="E38" s="15">
        <f t="shared" si="1"/>
        <v>56</v>
      </c>
    </row>
    <row r="39" spans="1:5" ht="17.25" customHeight="1" x14ac:dyDescent="0.25">
      <c r="A39" s="1">
        <v>7</v>
      </c>
      <c r="B39" s="1" t="s">
        <v>1</v>
      </c>
      <c r="C39" s="2" t="s">
        <v>38</v>
      </c>
      <c r="D39" s="14">
        <v>26.12</v>
      </c>
      <c r="E39" s="15">
        <f t="shared" si="1"/>
        <v>182.84</v>
      </c>
    </row>
    <row r="40" spans="1:5" ht="16.5" customHeight="1" x14ac:dyDescent="0.25">
      <c r="A40" s="1">
        <v>1</v>
      </c>
      <c r="B40" s="1" t="s">
        <v>1</v>
      </c>
      <c r="C40" s="2" t="s">
        <v>78</v>
      </c>
      <c r="D40" s="14">
        <v>6673.73</v>
      </c>
      <c r="E40" s="15">
        <f t="shared" si="1"/>
        <v>6673.73</v>
      </c>
    </row>
    <row r="41" spans="1:5" ht="17.25" customHeight="1" x14ac:dyDescent="0.25">
      <c r="A41" s="1">
        <v>10</v>
      </c>
      <c r="B41" s="1" t="s">
        <v>1</v>
      </c>
      <c r="C41" s="2" t="s">
        <v>57</v>
      </c>
      <c r="D41" s="14">
        <v>216</v>
      </c>
      <c r="E41" s="15">
        <f t="shared" si="1"/>
        <v>2160</v>
      </c>
    </row>
    <row r="42" spans="1:5" ht="16.5" customHeight="1" x14ac:dyDescent="0.25">
      <c r="A42" s="1">
        <v>1</v>
      </c>
      <c r="B42" s="1" t="s">
        <v>1</v>
      </c>
      <c r="C42" s="2" t="s">
        <v>42</v>
      </c>
      <c r="D42" s="14">
        <v>156</v>
      </c>
      <c r="E42" s="15">
        <f t="shared" si="1"/>
        <v>156</v>
      </c>
    </row>
    <row r="43" spans="1:5" ht="15.75" customHeight="1" x14ac:dyDescent="0.25">
      <c r="A43" s="1">
        <v>1</v>
      </c>
      <c r="B43" s="1" t="s">
        <v>1</v>
      </c>
      <c r="C43" s="2" t="s">
        <v>45</v>
      </c>
      <c r="D43" s="14">
        <v>169</v>
      </c>
      <c r="E43" s="15">
        <f t="shared" si="1"/>
        <v>169</v>
      </c>
    </row>
    <row r="44" spans="1:5" ht="15" customHeight="1" x14ac:dyDescent="0.25">
      <c r="A44" s="1">
        <v>17</v>
      </c>
      <c r="B44" s="1" t="s">
        <v>1</v>
      </c>
      <c r="C44" s="2" t="s">
        <v>43</v>
      </c>
      <c r="D44" s="14">
        <v>22</v>
      </c>
      <c r="E44" s="15">
        <f t="shared" si="1"/>
        <v>374</v>
      </c>
    </row>
    <row r="45" spans="1:5" ht="15" customHeight="1" x14ac:dyDescent="0.25">
      <c r="A45" s="1">
        <v>11</v>
      </c>
      <c r="B45" s="1" t="s">
        <v>1</v>
      </c>
      <c r="C45" s="2" t="s">
        <v>39</v>
      </c>
      <c r="D45" s="14">
        <v>254</v>
      </c>
      <c r="E45" s="15">
        <f t="shared" si="1"/>
        <v>2794</v>
      </c>
    </row>
    <row r="46" spans="1:5" ht="15.75" customHeight="1" x14ac:dyDescent="0.25">
      <c r="A46" s="1">
        <v>9</v>
      </c>
      <c r="B46" s="1" t="s">
        <v>1</v>
      </c>
      <c r="C46" s="2" t="s">
        <v>40</v>
      </c>
      <c r="D46" s="14">
        <v>256</v>
      </c>
      <c r="E46" s="15">
        <f t="shared" si="1"/>
        <v>2304</v>
      </c>
    </row>
    <row r="47" spans="1:5" ht="15" customHeight="1" x14ac:dyDescent="0.25">
      <c r="A47" s="1">
        <v>2</v>
      </c>
      <c r="B47" s="1" t="s">
        <v>1</v>
      </c>
      <c r="C47" s="2" t="s">
        <v>41</v>
      </c>
      <c r="D47" s="14">
        <v>126</v>
      </c>
      <c r="E47" s="15">
        <f t="shared" si="1"/>
        <v>252</v>
      </c>
    </row>
    <row r="48" spans="1:5" ht="16.5" customHeight="1" x14ac:dyDescent="0.25">
      <c r="A48" s="1">
        <v>6</v>
      </c>
      <c r="B48" s="1" t="s">
        <v>1</v>
      </c>
      <c r="C48" s="2" t="s">
        <v>58</v>
      </c>
      <c r="D48" s="14">
        <v>20</v>
      </c>
      <c r="E48" s="15">
        <f t="shared" si="1"/>
        <v>120</v>
      </c>
    </row>
    <row r="49" spans="1:5" ht="17.25" customHeight="1" x14ac:dyDescent="0.25">
      <c r="A49" s="1">
        <v>3</v>
      </c>
      <c r="B49" s="1" t="s">
        <v>1</v>
      </c>
      <c r="C49" s="2" t="s">
        <v>44</v>
      </c>
      <c r="D49" s="14">
        <v>289</v>
      </c>
      <c r="E49" s="15">
        <f t="shared" si="1"/>
        <v>867</v>
      </c>
    </row>
    <row r="50" spans="1:5" ht="17.25" customHeight="1" x14ac:dyDescent="0.25">
      <c r="A50" s="1">
        <v>1</v>
      </c>
      <c r="B50" s="1" t="s">
        <v>1</v>
      </c>
      <c r="C50" s="2" t="s">
        <v>140</v>
      </c>
      <c r="D50" s="14">
        <v>600</v>
      </c>
      <c r="E50" s="15">
        <v>600</v>
      </c>
    </row>
    <row r="51" spans="1:5" ht="17.25" customHeight="1" x14ac:dyDescent="0.25">
      <c r="A51" s="1">
        <v>2</v>
      </c>
      <c r="B51" s="1" t="s">
        <v>1</v>
      </c>
      <c r="C51" s="2" t="s">
        <v>22</v>
      </c>
      <c r="D51" s="14">
        <v>2690</v>
      </c>
      <c r="E51" s="15">
        <f t="shared" si="1"/>
        <v>5380</v>
      </c>
    </row>
    <row r="52" spans="1:5" ht="13.5" customHeight="1" x14ac:dyDescent="0.25">
      <c r="A52" s="1">
        <v>1</v>
      </c>
      <c r="B52" s="1" t="s">
        <v>1</v>
      </c>
      <c r="C52" s="2" t="s">
        <v>59</v>
      </c>
      <c r="D52" s="14">
        <v>60</v>
      </c>
      <c r="E52" s="15">
        <f t="shared" si="1"/>
        <v>60</v>
      </c>
    </row>
    <row r="53" spans="1:5" ht="15" customHeight="1" x14ac:dyDescent="0.25">
      <c r="A53" s="1">
        <v>2</v>
      </c>
      <c r="B53" s="1" t="s">
        <v>1</v>
      </c>
      <c r="C53" s="2" t="s">
        <v>61</v>
      </c>
      <c r="D53" s="14">
        <v>68</v>
      </c>
      <c r="E53" s="15">
        <f t="shared" si="1"/>
        <v>136</v>
      </c>
    </row>
    <row r="54" spans="1:5" ht="16.5" customHeight="1" x14ac:dyDescent="0.25">
      <c r="A54" s="1">
        <v>4</v>
      </c>
      <c r="B54" s="1" t="s">
        <v>1</v>
      </c>
      <c r="C54" s="2" t="s">
        <v>60</v>
      </c>
      <c r="D54" s="14">
        <v>25.4</v>
      </c>
      <c r="E54" s="15">
        <f t="shared" si="1"/>
        <v>101.6</v>
      </c>
    </row>
    <row r="55" spans="1:5" ht="16.5" customHeight="1" x14ac:dyDescent="0.25">
      <c r="A55" s="1">
        <v>11</v>
      </c>
      <c r="B55" s="1" t="s">
        <v>1</v>
      </c>
      <c r="C55" s="2" t="s">
        <v>80</v>
      </c>
      <c r="D55" s="14">
        <v>747.5</v>
      </c>
      <c r="E55" s="15">
        <f t="shared" si="1"/>
        <v>8222.5</v>
      </c>
    </row>
    <row r="56" spans="1:5" ht="16.5" customHeight="1" x14ac:dyDescent="0.25">
      <c r="A56" s="1">
        <v>1</v>
      </c>
      <c r="B56" s="1" t="s">
        <v>1</v>
      </c>
      <c r="C56" s="2" t="s">
        <v>63</v>
      </c>
      <c r="D56" s="14">
        <v>5.8</v>
      </c>
      <c r="E56" s="15">
        <f t="shared" si="1"/>
        <v>5.8</v>
      </c>
    </row>
    <row r="57" spans="1:5" ht="15" customHeight="1" x14ac:dyDescent="0.25">
      <c r="A57" s="1">
        <v>2</v>
      </c>
      <c r="B57" s="1" t="s">
        <v>1</v>
      </c>
      <c r="C57" s="2" t="s">
        <v>62</v>
      </c>
      <c r="D57" s="14">
        <v>8.56</v>
      </c>
      <c r="E57" s="15">
        <f t="shared" si="1"/>
        <v>17.12</v>
      </c>
    </row>
    <row r="58" spans="1:5" ht="15.75" customHeight="1" x14ac:dyDescent="0.25">
      <c r="A58" s="1">
        <v>10</v>
      </c>
      <c r="B58" s="1" t="s">
        <v>1</v>
      </c>
      <c r="C58" s="2" t="s">
        <v>79</v>
      </c>
      <c r="D58" s="14">
        <v>765</v>
      </c>
      <c r="E58" s="15">
        <f t="shared" si="1"/>
        <v>7650</v>
      </c>
    </row>
    <row r="59" spans="1:5" ht="14.25" customHeight="1" x14ac:dyDescent="0.25">
      <c r="A59" s="1">
        <v>1</v>
      </c>
      <c r="B59" s="1" t="s">
        <v>1</v>
      </c>
      <c r="C59" s="2" t="s">
        <v>65</v>
      </c>
      <c r="D59" s="14">
        <v>12.71</v>
      </c>
      <c r="E59" s="15">
        <f t="shared" si="1"/>
        <v>12.71</v>
      </c>
    </row>
    <row r="60" spans="1:5" ht="17.25" customHeight="1" x14ac:dyDescent="0.25">
      <c r="A60" s="1">
        <v>3</v>
      </c>
      <c r="B60" s="1" t="s">
        <v>1</v>
      </c>
      <c r="C60" s="2" t="s">
        <v>68</v>
      </c>
      <c r="D60" s="14">
        <v>75</v>
      </c>
      <c r="E60" s="15">
        <f t="shared" si="1"/>
        <v>225</v>
      </c>
    </row>
    <row r="61" spans="1:5" ht="15.75" customHeight="1" x14ac:dyDescent="0.25">
      <c r="A61" s="1">
        <v>1</v>
      </c>
      <c r="B61" s="1" t="s">
        <v>1</v>
      </c>
      <c r="C61" s="2" t="s">
        <v>64</v>
      </c>
      <c r="D61" s="14">
        <v>10.17</v>
      </c>
      <c r="E61" s="15">
        <f t="shared" si="1"/>
        <v>10.17</v>
      </c>
    </row>
    <row r="62" spans="1:5" ht="16.5" customHeight="1" x14ac:dyDescent="0.25">
      <c r="A62" s="1">
        <v>1</v>
      </c>
      <c r="B62" s="1" t="s">
        <v>1</v>
      </c>
      <c r="C62" s="2" t="s">
        <v>67</v>
      </c>
      <c r="D62" s="14">
        <v>15.2</v>
      </c>
      <c r="E62" s="15">
        <f t="shared" si="1"/>
        <v>15.2</v>
      </c>
    </row>
    <row r="63" spans="1:5" ht="15" customHeight="1" x14ac:dyDescent="0.25">
      <c r="A63" s="1">
        <v>2</v>
      </c>
      <c r="B63" s="1" t="s">
        <v>1</v>
      </c>
      <c r="C63" s="2" t="s">
        <v>66</v>
      </c>
      <c r="D63" s="14">
        <v>14</v>
      </c>
      <c r="E63" s="15">
        <f t="shared" si="1"/>
        <v>28</v>
      </c>
    </row>
    <row r="64" spans="1:5" ht="15.75" customHeight="1" x14ac:dyDescent="0.25">
      <c r="A64" s="1">
        <v>1</v>
      </c>
      <c r="B64" s="1" t="s">
        <v>1</v>
      </c>
      <c r="C64" s="2" t="s">
        <v>142</v>
      </c>
      <c r="D64" s="14">
        <v>80</v>
      </c>
      <c r="E64" s="15">
        <f t="shared" si="1"/>
        <v>80</v>
      </c>
    </row>
    <row r="65" spans="1:5" ht="16.5" customHeight="1" x14ac:dyDescent="0.25">
      <c r="A65" s="1">
        <v>15</v>
      </c>
      <c r="B65" s="1" t="s">
        <v>1</v>
      </c>
      <c r="C65" s="2" t="s">
        <v>46</v>
      </c>
      <c r="D65" s="14">
        <v>89</v>
      </c>
      <c r="E65" s="15">
        <f t="shared" ref="E65:E79" si="2">+A65*D65</f>
        <v>1335</v>
      </c>
    </row>
    <row r="66" spans="1:5" ht="15" customHeight="1" x14ac:dyDescent="0.25">
      <c r="A66" s="1">
        <v>1</v>
      </c>
      <c r="B66" s="1" t="s">
        <v>1</v>
      </c>
      <c r="C66" s="2" t="s">
        <v>70</v>
      </c>
      <c r="D66" s="14">
        <v>250</v>
      </c>
      <c r="E66" s="15">
        <f t="shared" si="2"/>
        <v>250</v>
      </c>
    </row>
    <row r="67" spans="1:5" ht="15.75" customHeight="1" x14ac:dyDescent="0.25">
      <c r="A67" s="1">
        <v>2</v>
      </c>
      <c r="B67" s="1" t="s">
        <v>1</v>
      </c>
      <c r="C67" s="2" t="s">
        <v>69</v>
      </c>
      <c r="D67" s="14">
        <v>300</v>
      </c>
      <c r="E67" s="15">
        <f t="shared" si="2"/>
        <v>600</v>
      </c>
    </row>
    <row r="68" spans="1:5" ht="17.25" customHeight="1" x14ac:dyDescent="0.25">
      <c r="A68" s="1">
        <v>1</v>
      </c>
      <c r="B68" s="1" t="s">
        <v>1</v>
      </c>
      <c r="C68" s="2" t="s">
        <v>74</v>
      </c>
      <c r="D68" s="14">
        <v>450</v>
      </c>
      <c r="E68" s="15">
        <f t="shared" si="2"/>
        <v>450</v>
      </c>
    </row>
    <row r="69" spans="1:5" ht="15.75" customHeight="1" x14ac:dyDescent="0.25">
      <c r="A69" s="1">
        <v>1</v>
      </c>
      <c r="B69" s="1" t="s">
        <v>1</v>
      </c>
      <c r="C69" s="2" t="s">
        <v>71</v>
      </c>
      <c r="D69" s="14">
        <v>300</v>
      </c>
      <c r="E69" s="15">
        <f t="shared" si="2"/>
        <v>300</v>
      </c>
    </row>
    <row r="70" spans="1:5" ht="15.75" customHeight="1" x14ac:dyDescent="0.25">
      <c r="A70" s="1">
        <v>1</v>
      </c>
      <c r="B70" s="1" t="s">
        <v>1</v>
      </c>
      <c r="C70" s="2" t="s">
        <v>51</v>
      </c>
      <c r="D70" s="14">
        <v>168</v>
      </c>
      <c r="E70" s="15">
        <f t="shared" si="2"/>
        <v>168</v>
      </c>
    </row>
    <row r="71" spans="1:5" ht="17.25" customHeight="1" x14ac:dyDescent="0.25">
      <c r="A71" s="1">
        <v>1</v>
      </c>
      <c r="B71" s="1" t="s">
        <v>1</v>
      </c>
      <c r="C71" s="2" t="s">
        <v>49</v>
      </c>
      <c r="D71" s="14">
        <v>180</v>
      </c>
      <c r="E71" s="15">
        <f t="shared" si="2"/>
        <v>180</v>
      </c>
    </row>
    <row r="72" spans="1:5" ht="16.5" customHeight="1" x14ac:dyDescent="0.25">
      <c r="A72" s="1">
        <v>1</v>
      </c>
      <c r="B72" s="1" t="s">
        <v>1</v>
      </c>
      <c r="C72" s="2" t="s">
        <v>73</v>
      </c>
      <c r="D72" s="14">
        <v>400</v>
      </c>
      <c r="E72" s="15">
        <f t="shared" si="2"/>
        <v>400</v>
      </c>
    </row>
    <row r="73" spans="1:5" ht="16.5" customHeight="1" x14ac:dyDescent="0.25">
      <c r="A73" s="1">
        <v>28</v>
      </c>
      <c r="B73" s="1" t="s">
        <v>1</v>
      </c>
      <c r="C73" s="2" t="s">
        <v>47</v>
      </c>
      <c r="D73" s="14">
        <v>119</v>
      </c>
      <c r="E73" s="15">
        <f t="shared" si="2"/>
        <v>3332</v>
      </c>
    </row>
    <row r="74" spans="1:5" ht="14.25" customHeight="1" x14ac:dyDescent="0.25">
      <c r="A74" s="1">
        <v>5.5</v>
      </c>
      <c r="B74" s="1" t="s">
        <v>1</v>
      </c>
      <c r="C74" s="2" t="s">
        <v>50</v>
      </c>
      <c r="D74" s="14">
        <v>158</v>
      </c>
      <c r="E74" s="15">
        <f t="shared" si="2"/>
        <v>869</v>
      </c>
    </row>
    <row r="75" spans="1:5" ht="15.75" customHeight="1" x14ac:dyDescent="0.25">
      <c r="A75" s="1">
        <v>14</v>
      </c>
      <c r="B75" s="1" t="s">
        <v>1</v>
      </c>
      <c r="C75" s="2" t="s">
        <v>48</v>
      </c>
      <c r="D75" s="14">
        <v>156</v>
      </c>
      <c r="E75" s="15">
        <f t="shared" si="2"/>
        <v>2184</v>
      </c>
    </row>
    <row r="76" spans="1:5" ht="14.25" customHeight="1" x14ac:dyDescent="0.25">
      <c r="A76" s="1">
        <v>4</v>
      </c>
      <c r="B76" s="1" t="s">
        <v>1</v>
      </c>
      <c r="C76" s="2" t="s">
        <v>72</v>
      </c>
      <c r="D76" s="14">
        <v>300</v>
      </c>
      <c r="E76" s="15">
        <f t="shared" si="2"/>
        <v>1200</v>
      </c>
    </row>
    <row r="77" spans="1:5" ht="15" customHeight="1" x14ac:dyDescent="0.25">
      <c r="A77" s="1">
        <v>5</v>
      </c>
      <c r="B77" s="1" t="s">
        <v>1</v>
      </c>
      <c r="C77" s="2" t="s">
        <v>81</v>
      </c>
      <c r="D77" s="14">
        <v>862.5</v>
      </c>
      <c r="E77" s="15">
        <f t="shared" si="2"/>
        <v>4312.5</v>
      </c>
    </row>
    <row r="78" spans="1:5" ht="17.25" customHeight="1" x14ac:dyDescent="0.25">
      <c r="A78" s="1">
        <v>5</v>
      </c>
      <c r="B78" s="1" t="s">
        <v>1</v>
      </c>
      <c r="C78" s="2" t="s">
        <v>75</v>
      </c>
      <c r="D78" s="14">
        <v>60</v>
      </c>
      <c r="E78" s="15">
        <f t="shared" si="2"/>
        <v>300</v>
      </c>
    </row>
    <row r="79" spans="1:5" ht="15" customHeight="1" x14ac:dyDescent="0.25">
      <c r="A79" s="1">
        <v>2</v>
      </c>
      <c r="B79" s="1" t="s">
        <v>1</v>
      </c>
      <c r="C79" s="2" t="s">
        <v>76</v>
      </c>
      <c r="D79" s="14">
        <v>70</v>
      </c>
      <c r="E79" s="15">
        <f t="shared" si="2"/>
        <v>140</v>
      </c>
    </row>
    <row r="80" spans="1:5" ht="15" customHeight="1" x14ac:dyDescent="0.25">
      <c r="A80" s="20"/>
      <c r="B80" s="20"/>
      <c r="C80" s="32" t="s">
        <v>143</v>
      </c>
      <c r="D80" s="33"/>
      <c r="E80" s="34">
        <f>SUM(E6:E79)</f>
        <v>118038.75</v>
      </c>
    </row>
    <row r="81" spans="1:5" ht="17.25" customHeight="1" x14ac:dyDescent="0.25">
      <c r="C81" s="19"/>
    </row>
    <row r="82" spans="1:5" ht="15.75" customHeight="1" x14ac:dyDescent="0.25">
      <c r="A82" s="41" t="s">
        <v>83</v>
      </c>
      <c r="B82" s="41"/>
      <c r="C82" s="41"/>
      <c r="D82" s="41"/>
      <c r="E82" s="41"/>
    </row>
    <row r="83" spans="1:5" ht="15.75" customHeight="1" x14ac:dyDescent="0.25">
      <c r="A83" s="5" t="s">
        <v>0</v>
      </c>
      <c r="B83" s="5" t="s">
        <v>1</v>
      </c>
      <c r="C83" s="5" t="s">
        <v>2</v>
      </c>
      <c r="D83" s="12" t="s">
        <v>94</v>
      </c>
      <c r="E83" s="5" t="s">
        <v>95</v>
      </c>
    </row>
    <row r="84" spans="1:5" ht="15.75" customHeight="1" x14ac:dyDescent="0.25">
      <c r="A84" s="1">
        <v>70</v>
      </c>
      <c r="B84" s="1" t="s">
        <v>139</v>
      </c>
      <c r="C84" s="2" t="s">
        <v>86</v>
      </c>
      <c r="D84" s="14">
        <v>132</v>
      </c>
      <c r="E84" s="15">
        <f t="shared" ref="E84:E112" si="3">+A84*D84</f>
        <v>9240</v>
      </c>
    </row>
    <row r="85" spans="1:5" ht="15.75" customHeight="1" x14ac:dyDescent="0.25">
      <c r="A85" s="1">
        <v>4</v>
      </c>
      <c r="B85" s="1" t="s">
        <v>1</v>
      </c>
      <c r="C85" s="2" t="s">
        <v>89</v>
      </c>
      <c r="D85" s="14">
        <v>2025</v>
      </c>
      <c r="E85" s="15">
        <f t="shared" si="3"/>
        <v>8100</v>
      </c>
    </row>
    <row r="86" spans="1:5" ht="15.75" customHeight="1" x14ac:dyDescent="0.25">
      <c r="A86" s="1">
        <v>1</v>
      </c>
      <c r="B86" s="1" t="s">
        <v>1</v>
      </c>
      <c r="C86" s="2" t="s">
        <v>87</v>
      </c>
      <c r="D86" s="14">
        <v>80</v>
      </c>
      <c r="E86" s="15">
        <f t="shared" si="3"/>
        <v>80</v>
      </c>
    </row>
    <row r="87" spans="1:5" ht="15.75" customHeight="1" x14ac:dyDescent="0.25">
      <c r="A87" s="1">
        <v>1</v>
      </c>
      <c r="B87" s="1" t="s">
        <v>1</v>
      </c>
      <c r="C87" s="2" t="s">
        <v>93</v>
      </c>
      <c r="D87" s="14">
        <v>371</v>
      </c>
      <c r="E87" s="15">
        <f t="shared" si="3"/>
        <v>371</v>
      </c>
    </row>
    <row r="88" spans="1:5" ht="15.75" customHeight="1" x14ac:dyDescent="0.25">
      <c r="A88" s="1">
        <v>37</v>
      </c>
      <c r="B88" s="1" t="s">
        <v>1</v>
      </c>
      <c r="C88" s="2" t="s">
        <v>84</v>
      </c>
      <c r="D88" s="14">
        <v>96</v>
      </c>
      <c r="E88" s="15">
        <f t="shared" si="3"/>
        <v>3552</v>
      </c>
    </row>
    <row r="89" spans="1:5" ht="15.75" customHeight="1" x14ac:dyDescent="0.25">
      <c r="A89" s="1">
        <v>22</v>
      </c>
      <c r="B89" s="1" t="s">
        <v>1</v>
      </c>
      <c r="C89" s="2" t="s">
        <v>85</v>
      </c>
      <c r="D89" s="14">
        <v>144</v>
      </c>
      <c r="E89" s="15">
        <f t="shared" si="3"/>
        <v>3168</v>
      </c>
    </row>
    <row r="90" spans="1:5" ht="15.75" customHeight="1" x14ac:dyDescent="0.25">
      <c r="A90" s="1">
        <v>2</v>
      </c>
      <c r="B90" s="1" t="s">
        <v>1</v>
      </c>
      <c r="C90" s="2" t="s">
        <v>90</v>
      </c>
      <c r="D90" s="14">
        <v>306</v>
      </c>
      <c r="E90" s="15">
        <f t="shared" si="3"/>
        <v>612</v>
      </c>
    </row>
    <row r="91" spans="1:5" ht="15.75" customHeight="1" x14ac:dyDescent="0.25">
      <c r="A91" s="1">
        <v>3</v>
      </c>
      <c r="B91" s="1" t="s">
        <v>1</v>
      </c>
      <c r="C91" s="2" t="s">
        <v>91</v>
      </c>
      <c r="D91" s="14">
        <v>426</v>
      </c>
      <c r="E91" s="15">
        <f t="shared" si="3"/>
        <v>1278</v>
      </c>
    </row>
    <row r="92" spans="1:5" ht="15.75" customHeight="1" x14ac:dyDescent="0.25">
      <c r="A92" s="1">
        <v>10</v>
      </c>
      <c r="B92" s="1" t="s">
        <v>1</v>
      </c>
      <c r="C92" s="2" t="s">
        <v>92</v>
      </c>
      <c r="D92" s="14">
        <v>125</v>
      </c>
      <c r="E92" s="15">
        <f t="shared" si="3"/>
        <v>1250</v>
      </c>
    </row>
    <row r="93" spans="1:5" ht="15.75" customHeight="1" x14ac:dyDescent="0.25">
      <c r="A93" s="1">
        <v>1</v>
      </c>
      <c r="B93" s="1" t="s">
        <v>1</v>
      </c>
      <c r="C93" s="2" t="s">
        <v>88</v>
      </c>
      <c r="D93" s="14">
        <v>250</v>
      </c>
      <c r="E93" s="15">
        <f t="shared" si="3"/>
        <v>250</v>
      </c>
    </row>
    <row r="94" spans="1:5" ht="15.75" customHeight="1" x14ac:dyDescent="0.25">
      <c r="A94" s="1">
        <v>5</v>
      </c>
      <c r="B94" s="1" t="s">
        <v>1</v>
      </c>
      <c r="C94" s="7" t="s">
        <v>107</v>
      </c>
      <c r="D94" s="16">
        <v>9027</v>
      </c>
      <c r="E94" s="15">
        <f t="shared" si="3"/>
        <v>45135</v>
      </c>
    </row>
    <row r="95" spans="1:5" ht="15.75" customHeight="1" x14ac:dyDescent="0.25">
      <c r="A95" s="1">
        <v>217</v>
      </c>
      <c r="B95" s="1" t="s">
        <v>139</v>
      </c>
      <c r="C95" s="8" t="s">
        <v>106</v>
      </c>
      <c r="D95" s="16">
        <v>68.13</v>
      </c>
      <c r="E95" s="15">
        <f t="shared" si="3"/>
        <v>14784.21</v>
      </c>
    </row>
    <row r="96" spans="1:5" ht="15.75" customHeight="1" x14ac:dyDescent="0.25">
      <c r="A96" s="1">
        <v>20</v>
      </c>
      <c r="B96" s="1" t="s">
        <v>1</v>
      </c>
      <c r="C96" s="7" t="s">
        <v>137</v>
      </c>
      <c r="D96" s="16">
        <v>363.44</v>
      </c>
      <c r="E96" s="15">
        <f t="shared" si="3"/>
        <v>7268.8</v>
      </c>
    </row>
    <row r="97" spans="1:5" ht="14.25" customHeight="1" x14ac:dyDescent="0.25">
      <c r="A97" s="1">
        <v>11</v>
      </c>
      <c r="B97" s="1" t="s">
        <v>1</v>
      </c>
      <c r="C97" s="7" t="s">
        <v>115</v>
      </c>
      <c r="D97" s="16">
        <v>363.44</v>
      </c>
      <c r="E97" s="15">
        <f t="shared" si="3"/>
        <v>3997.84</v>
      </c>
    </row>
    <row r="98" spans="1:5" ht="15.75" x14ac:dyDescent="0.25">
      <c r="A98" s="1">
        <v>20</v>
      </c>
      <c r="B98" s="1" t="s">
        <v>1</v>
      </c>
      <c r="C98" s="7" t="s">
        <v>134</v>
      </c>
      <c r="D98" s="14">
        <v>562.86</v>
      </c>
      <c r="E98" s="15">
        <f t="shared" si="3"/>
        <v>11257.2</v>
      </c>
    </row>
    <row r="99" spans="1:5" ht="15.75" x14ac:dyDescent="0.25">
      <c r="A99" s="1">
        <v>15</v>
      </c>
      <c r="B99" s="1" t="s">
        <v>1</v>
      </c>
      <c r="C99" s="7" t="s">
        <v>116</v>
      </c>
      <c r="D99" s="16">
        <v>363.44</v>
      </c>
      <c r="E99" s="15">
        <f t="shared" si="3"/>
        <v>5451.6</v>
      </c>
    </row>
    <row r="100" spans="1:5" ht="15.75" x14ac:dyDescent="0.25">
      <c r="A100" s="1">
        <v>20</v>
      </c>
      <c r="B100" s="1" t="s">
        <v>1</v>
      </c>
      <c r="C100" s="8" t="s">
        <v>135</v>
      </c>
      <c r="D100" s="16">
        <v>562.86</v>
      </c>
      <c r="E100" s="15">
        <f t="shared" si="3"/>
        <v>11257.2</v>
      </c>
    </row>
    <row r="101" spans="1:5" ht="15.75" x14ac:dyDescent="0.25">
      <c r="A101" s="1">
        <v>20</v>
      </c>
      <c r="B101" s="1" t="s">
        <v>1</v>
      </c>
      <c r="C101" s="8" t="s">
        <v>136</v>
      </c>
      <c r="D101" s="16">
        <v>562.86</v>
      </c>
      <c r="E101" s="15">
        <f t="shared" si="3"/>
        <v>11257.2</v>
      </c>
    </row>
    <row r="102" spans="1:5" ht="18" customHeight="1" x14ac:dyDescent="0.25">
      <c r="A102" s="1">
        <v>15</v>
      </c>
      <c r="B102" s="1" t="s">
        <v>1</v>
      </c>
      <c r="C102" s="7" t="s">
        <v>117</v>
      </c>
      <c r="D102" s="16">
        <v>562.86</v>
      </c>
      <c r="E102" s="15">
        <f t="shared" si="3"/>
        <v>8442.9</v>
      </c>
    </row>
    <row r="103" spans="1:5" ht="16.5" customHeight="1" x14ac:dyDescent="0.25">
      <c r="A103" s="1">
        <v>11</v>
      </c>
      <c r="B103" s="1" t="s">
        <v>1</v>
      </c>
      <c r="C103" s="7" t="s">
        <v>118</v>
      </c>
      <c r="D103" s="16">
        <v>562.86</v>
      </c>
      <c r="E103" s="15">
        <f t="shared" si="3"/>
        <v>6191.46</v>
      </c>
    </row>
    <row r="104" spans="1:5" ht="18.75" customHeight="1" x14ac:dyDescent="0.25">
      <c r="A104" s="1">
        <v>2</v>
      </c>
      <c r="B104" s="1" t="s">
        <v>1</v>
      </c>
      <c r="C104" s="8" t="s">
        <v>119</v>
      </c>
      <c r="D104" s="16">
        <v>6639.66</v>
      </c>
      <c r="E104" s="15">
        <f t="shared" si="3"/>
        <v>13279.32</v>
      </c>
    </row>
    <row r="105" spans="1:5" ht="15.75" customHeight="1" x14ac:dyDescent="0.25">
      <c r="A105" s="1">
        <v>27</v>
      </c>
      <c r="B105" s="1" t="s">
        <v>1</v>
      </c>
      <c r="C105" s="6" t="s">
        <v>114</v>
      </c>
      <c r="D105" s="16">
        <v>233.64</v>
      </c>
      <c r="E105" s="15">
        <f t="shared" si="3"/>
        <v>6308.28</v>
      </c>
    </row>
    <row r="106" spans="1:5" ht="17.25" customHeight="1" x14ac:dyDescent="0.25">
      <c r="A106" s="1">
        <v>22</v>
      </c>
      <c r="B106" s="1" t="s">
        <v>1</v>
      </c>
      <c r="C106" s="6" t="s">
        <v>120</v>
      </c>
      <c r="D106" s="16">
        <v>360.2</v>
      </c>
      <c r="E106" s="15">
        <f t="shared" si="3"/>
        <v>7924.4</v>
      </c>
    </row>
    <row r="107" spans="1:5" ht="15" customHeight="1" x14ac:dyDescent="0.25">
      <c r="A107" s="1">
        <v>20</v>
      </c>
      <c r="B107" s="1" t="s">
        <v>1</v>
      </c>
      <c r="C107" s="6" t="s">
        <v>123</v>
      </c>
      <c r="D107" s="16">
        <v>79.83</v>
      </c>
      <c r="E107" s="15">
        <f t="shared" si="3"/>
        <v>1596.6</v>
      </c>
    </row>
    <row r="108" spans="1:5" ht="15.75" customHeight="1" x14ac:dyDescent="0.25">
      <c r="A108" s="1">
        <v>9</v>
      </c>
      <c r="B108" s="1" t="s">
        <v>1</v>
      </c>
      <c r="C108" s="6" t="s">
        <v>126</v>
      </c>
      <c r="D108" s="16">
        <v>253.7</v>
      </c>
      <c r="E108" s="15">
        <f t="shared" si="3"/>
        <v>2283.2999999999997</v>
      </c>
    </row>
    <row r="109" spans="1:5" ht="13.5" customHeight="1" x14ac:dyDescent="0.25">
      <c r="A109" s="1">
        <v>13</v>
      </c>
      <c r="B109" s="1" t="s">
        <v>1</v>
      </c>
      <c r="C109" s="2" t="s">
        <v>3</v>
      </c>
      <c r="D109" s="16">
        <v>521</v>
      </c>
      <c r="E109" s="15">
        <f t="shared" si="3"/>
        <v>6773</v>
      </c>
    </row>
    <row r="110" spans="1:5" ht="15" customHeight="1" x14ac:dyDescent="0.25">
      <c r="A110" s="1">
        <v>1</v>
      </c>
      <c r="B110" s="1" t="s">
        <v>1</v>
      </c>
      <c r="C110" s="2" t="s">
        <v>4</v>
      </c>
      <c r="D110" s="16">
        <v>369</v>
      </c>
      <c r="E110" s="15">
        <f t="shared" si="3"/>
        <v>369</v>
      </c>
    </row>
    <row r="111" spans="1:5" ht="15.75" x14ac:dyDescent="0.25">
      <c r="A111" s="1">
        <v>15</v>
      </c>
      <c r="B111" s="1" t="s">
        <v>1</v>
      </c>
      <c r="C111" s="8" t="s">
        <v>124</v>
      </c>
      <c r="D111" s="16">
        <v>682.02</v>
      </c>
      <c r="E111" s="15">
        <f t="shared" si="3"/>
        <v>10230.299999999999</v>
      </c>
    </row>
    <row r="112" spans="1:5" ht="15.75" x14ac:dyDescent="0.25">
      <c r="A112" s="1">
        <v>20</v>
      </c>
      <c r="B112" s="1" t="s">
        <v>1</v>
      </c>
      <c r="C112" s="7" t="s">
        <v>101</v>
      </c>
      <c r="D112" s="16">
        <v>554.6</v>
      </c>
      <c r="E112" s="15">
        <f t="shared" si="3"/>
        <v>11092</v>
      </c>
    </row>
    <row r="113" spans="1:8" ht="15.75" x14ac:dyDescent="0.25">
      <c r="A113" s="1">
        <v>20</v>
      </c>
      <c r="B113" s="1" t="s">
        <v>1</v>
      </c>
      <c r="C113" s="6" t="s">
        <v>104</v>
      </c>
      <c r="D113" s="16">
        <v>554.6</v>
      </c>
      <c r="E113" s="15">
        <f t="shared" ref="E113:E142" si="4">+A113*D113</f>
        <v>11092</v>
      </c>
    </row>
    <row r="114" spans="1:8" ht="15.75" x14ac:dyDescent="0.25">
      <c r="A114" s="1">
        <v>3</v>
      </c>
      <c r="B114" s="1" t="s">
        <v>1</v>
      </c>
      <c r="C114" s="7" t="s">
        <v>125</v>
      </c>
      <c r="D114" s="16">
        <v>8177.4</v>
      </c>
      <c r="E114" s="15">
        <f t="shared" si="4"/>
        <v>24532.199999999997</v>
      </c>
    </row>
    <row r="115" spans="1:8" ht="15.75" x14ac:dyDescent="0.25">
      <c r="A115" s="1">
        <v>4</v>
      </c>
      <c r="B115" s="1" t="s">
        <v>1</v>
      </c>
      <c r="C115" s="7" t="s">
        <v>121</v>
      </c>
      <c r="D115" s="16">
        <v>501.5</v>
      </c>
      <c r="E115" s="15">
        <f t="shared" si="4"/>
        <v>2006</v>
      </c>
    </row>
    <row r="116" spans="1:8" ht="15.75" x14ac:dyDescent="0.25">
      <c r="A116" s="1">
        <v>16</v>
      </c>
      <c r="B116" s="1" t="s">
        <v>1</v>
      </c>
      <c r="C116" s="7" t="s">
        <v>131</v>
      </c>
      <c r="D116" s="16">
        <v>1557.6</v>
      </c>
      <c r="E116" s="15">
        <f t="shared" si="4"/>
        <v>24921.599999999999</v>
      </c>
    </row>
    <row r="117" spans="1:8" ht="31.5" x14ac:dyDescent="0.25">
      <c r="A117" s="1">
        <v>14</v>
      </c>
      <c r="B117" s="1" t="s">
        <v>1</v>
      </c>
      <c r="C117" s="2" t="s">
        <v>6</v>
      </c>
      <c r="D117" s="16">
        <v>1200</v>
      </c>
      <c r="E117" s="15">
        <f t="shared" si="4"/>
        <v>16800</v>
      </c>
    </row>
    <row r="118" spans="1:8" ht="15.75" x14ac:dyDescent="0.25">
      <c r="A118" s="1">
        <v>6</v>
      </c>
      <c r="B118" s="1" t="s">
        <v>1</v>
      </c>
      <c r="C118" s="2" t="s">
        <v>5</v>
      </c>
      <c r="D118" s="16">
        <v>1200</v>
      </c>
      <c r="E118" s="15">
        <f t="shared" si="4"/>
        <v>7200</v>
      </c>
    </row>
    <row r="119" spans="1:8" ht="15.75" x14ac:dyDescent="0.25">
      <c r="A119" s="1">
        <v>30</v>
      </c>
      <c r="B119" s="1" t="s">
        <v>1</v>
      </c>
      <c r="C119" s="6" t="s">
        <v>133</v>
      </c>
      <c r="D119" s="16">
        <v>871.53</v>
      </c>
      <c r="E119" s="15">
        <f t="shared" si="4"/>
        <v>26145.899999999998</v>
      </c>
    </row>
    <row r="120" spans="1:8" ht="15.75" x14ac:dyDescent="0.25">
      <c r="A120" s="1">
        <v>6</v>
      </c>
      <c r="B120" s="1" t="s">
        <v>1</v>
      </c>
      <c r="C120" s="8" t="s">
        <v>112</v>
      </c>
      <c r="D120" s="16">
        <v>702.1</v>
      </c>
      <c r="E120" s="15">
        <f t="shared" si="4"/>
        <v>4212.6000000000004</v>
      </c>
    </row>
    <row r="121" spans="1:8" ht="15.75" x14ac:dyDescent="0.25">
      <c r="A121" s="1">
        <v>21</v>
      </c>
      <c r="B121" s="1" t="s">
        <v>1</v>
      </c>
      <c r="C121" s="6" t="s">
        <v>127</v>
      </c>
      <c r="D121" s="16">
        <v>516.84</v>
      </c>
      <c r="E121" s="15">
        <f t="shared" si="4"/>
        <v>10853.640000000001</v>
      </c>
    </row>
    <row r="122" spans="1:8" ht="15.75" x14ac:dyDescent="0.25">
      <c r="A122" s="1">
        <v>14</v>
      </c>
      <c r="B122" s="1" t="s">
        <v>1</v>
      </c>
      <c r="C122" s="6" t="s">
        <v>105</v>
      </c>
      <c r="D122" s="16">
        <v>359.9</v>
      </c>
      <c r="E122" s="15">
        <f t="shared" si="4"/>
        <v>5038.5999999999995</v>
      </c>
    </row>
    <row r="123" spans="1:8" ht="15.75" x14ac:dyDescent="0.25">
      <c r="A123" s="1">
        <v>9</v>
      </c>
      <c r="B123" s="1" t="s">
        <v>1</v>
      </c>
      <c r="C123" s="6" t="s">
        <v>113</v>
      </c>
      <c r="D123" s="16">
        <v>588.82000000000005</v>
      </c>
      <c r="E123" s="15">
        <f t="shared" si="4"/>
        <v>5299.38</v>
      </c>
    </row>
    <row r="124" spans="1:8" ht="15.75" x14ac:dyDescent="0.25">
      <c r="A124" s="1">
        <v>6.5</v>
      </c>
      <c r="B124" s="1" t="s">
        <v>1</v>
      </c>
      <c r="C124" s="6" t="s">
        <v>129</v>
      </c>
      <c r="D124" s="16">
        <v>4575.45</v>
      </c>
      <c r="E124" s="15">
        <f t="shared" si="4"/>
        <v>29740.424999999999</v>
      </c>
    </row>
    <row r="125" spans="1:8" ht="15.75" x14ac:dyDescent="0.25">
      <c r="A125" s="1">
        <v>7.5</v>
      </c>
      <c r="B125" s="1" t="s">
        <v>1</v>
      </c>
      <c r="C125" s="6" t="s">
        <v>130</v>
      </c>
      <c r="D125" s="16">
        <v>5656.3</v>
      </c>
      <c r="E125" s="15">
        <f t="shared" si="4"/>
        <v>42422.25</v>
      </c>
      <c r="G125" s="18"/>
    </row>
    <row r="126" spans="1:8" ht="15.75" x14ac:dyDescent="0.25">
      <c r="A126" s="1">
        <v>5.7</v>
      </c>
      <c r="B126" s="1" t="s">
        <v>1</v>
      </c>
      <c r="C126" s="6" t="s">
        <v>128</v>
      </c>
      <c r="D126" s="16">
        <v>8761.5</v>
      </c>
      <c r="E126" s="15">
        <f t="shared" si="4"/>
        <v>49940.55</v>
      </c>
      <c r="H126" s="10"/>
    </row>
    <row r="127" spans="1:8" ht="15.75" x14ac:dyDescent="0.25">
      <c r="A127" s="1">
        <v>8.44</v>
      </c>
      <c r="B127" s="1" t="s">
        <v>1</v>
      </c>
      <c r="C127" s="6" t="s">
        <v>100</v>
      </c>
      <c r="D127" s="16">
        <v>1557.6</v>
      </c>
      <c r="E127" s="15">
        <f t="shared" si="4"/>
        <v>13146.143999999998</v>
      </c>
    </row>
    <row r="128" spans="1:8" ht="15.75" x14ac:dyDescent="0.25">
      <c r="A128" s="1">
        <v>8.82</v>
      </c>
      <c r="B128" s="1" t="s">
        <v>1</v>
      </c>
      <c r="C128" s="6" t="s">
        <v>98</v>
      </c>
      <c r="D128" s="16">
        <v>3407.25</v>
      </c>
      <c r="E128" s="15">
        <f t="shared" si="4"/>
        <v>30051.945</v>
      </c>
    </row>
    <row r="129" spans="1:7" ht="15.75" x14ac:dyDescent="0.25">
      <c r="A129" s="1">
        <v>5.38</v>
      </c>
      <c r="B129" s="1" t="s">
        <v>1</v>
      </c>
      <c r="C129" s="6" t="s">
        <v>99</v>
      </c>
      <c r="D129" s="16">
        <v>2433.75</v>
      </c>
      <c r="E129" s="15">
        <f t="shared" si="4"/>
        <v>13093.574999999999</v>
      </c>
    </row>
    <row r="130" spans="1:7" ht="15.75" x14ac:dyDescent="0.25">
      <c r="A130" s="1">
        <v>11</v>
      </c>
      <c r="B130" s="1" t="s">
        <v>1</v>
      </c>
      <c r="C130" s="2" t="s">
        <v>7</v>
      </c>
      <c r="D130" s="16">
        <v>360</v>
      </c>
      <c r="E130" s="15">
        <f t="shared" si="4"/>
        <v>3960</v>
      </c>
    </row>
    <row r="131" spans="1:7" ht="15.75" x14ac:dyDescent="0.25">
      <c r="A131" s="17">
        <v>1.03</v>
      </c>
      <c r="B131" s="1" t="s">
        <v>1</v>
      </c>
      <c r="C131" s="6" t="s">
        <v>97</v>
      </c>
      <c r="D131" s="16">
        <v>4984.32</v>
      </c>
      <c r="E131" s="15">
        <f t="shared" si="4"/>
        <v>5133.8495999999996</v>
      </c>
    </row>
    <row r="132" spans="1:7" ht="15.75" x14ac:dyDescent="0.25">
      <c r="A132" s="1">
        <v>6.24</v>
      </c>
      <c r="B132" s="1" t="s">
        <v>1</v>
      </c>
      <c r="C132" s="6" t="s">
        <v>122</v>
      </c>
      <c r="D132" s="16">
        <v>11974.64</v>
      </c>
      <c r="E132" s="15">
        <f t="shared" si="4"/>
        <v>74721.753599999996</v>
      </c>
    </row>
    <row r="133" spans="1:7" ht="15.75" customHeight="1" x14ac:dyDescent="0.25">
      <c r="A133" s="1">
        <v>152</v>
      </c>
      <c r="B133" s="1" t="s">
        <v>1</v>
      </c>
      <c r="C133" s="2" t="s">
        <v>138</v>
      </c>
      <c r="D133" s="16">
        <v>30</v>
      </c>
      <c r="E133" s="15">
        <f t="shared" si="4"/>
        <v>4560</v>
      </c>
    </row>
    <row r="134" spans="1:7" ht="15.75" x14ac:dyDescent="0.25">
      <c r="A134" s="1">
        <v>18</v>
      </c>
      <c r="B134" s="1" t="s">
        <v>1</v>
      </c>
      <c r="C134" s="6" t="s">
        <v>102</v>
      </c>
      <c r="D134" s="14">
        <v>383.5</v>
      </c>
      <c r="E134" s="15">
        <f t="shared" si="4"/>
        <v>6903</v>
      </c>
    </row>
    <row r="135" spans="1:7" ht="15.75" x14ac:dyDescent="0.25">
      <c r="A135" s="1">
        <v>1</v>
      </c>
      <c r="B135" s="1" t="s">
        <v>1</v>
      </c>
      <c r="C135" s="2" t="s">
        <v>8</v>
      </c>
      <c r="D135" s="16">
        <v>480</v>
      </c>
      <c r="E135" s="15">
        <f t="shared" si="4"/>
        <v>480</v>
      </c>
      <c r="G135" s="9"/>
    </row>
    <row r="136" spans="1:7" ht="12.75" customHeight="1" x14ac:dyDescent="0.25">
      <c r="A136" s="1">
        <v>15</v>
      </c>
      <c r="B136" s="1" t="s">
        <v>1</v>
      </c>
      <c r="C136" s="6" t="s">
        <v>103</v>
      </c>
      <c r="D136" s="14">
        <v>789.42</v>
      </c>
      <c r="E136" s="15">
        <f t="shared" si="4"/>
        <v>11841.3</v>
      </c>
    </row>
    <row r="137" spans="1:7" ht="14.25" customHeight="1" x14ac:dyDescent="0.25">
      <c r="A137" s="1">
        <v>17</v>
      </c>
      <c r="B137" s="1" t="s">
        <v>1</v>
      </c>
      <c r="C137" s="7" t="s">
        <v>111</v>
      </c>
      <c r="D137" s="14">
        <v>59</v>
      </c>
      <c r="E137" s="15">
        <f t="shared" si="4"/>
        <v>1003</v>
      </c>
    </row>
    <row r="138" spans="1:7" ht="15" customHeight="1" x14ac:dyDescent="0.25">
      <c r="A138" s="1">
        <v>8</v>
      </c>
      <c r="B138" s="1" t="s">
        <v>1</v>
      </c>
      <c r="C138" s="6" t="s">
        <v>109</v>
      </c>
      <c r="D138" s="14">
        <v>77.88</v>
      </c>
      <c r="E138" s="15">
        <f t="shared" si="4"/>
        <v>623.04</v>
      </c>
    </row>
    <row r="139" spans="1:7" ht="16.5" customHeight="1" x14ac:dyDescent="0.25">
      <c r="A139" s="1">
        <v>10</v>
      </c>
      <c r="B139" s="1" t="s">
        <v>1</v>
      </c>
      <c r="C139" s="7" t="s">
        <v>110</v>
      </c>
      <c r="D139" s="14">
        <v>68.44</v>
      </c>
      <c r="E139" s="15">
        <f t="shared" si="4"/>
        <v>684.4</v>
      </c>
    </row>
    <row r="140" spans="1:7" ht="16.5" customHeight="1" x14ac:dyDescent="0.25">
      <c r="A140" s="1">
        <v>7</v>
      </c>
      <c r="B140" s="1" t="s">
        <v>1</v>
      </c>
      <c r="C140" s="6" t="s">
        <v>108</v>
      </c>
      <c r="D140" s="14">
        <v>88.5</v>
      </c>
      <c r="E140" s="15">
        <f t="shared" si="4"/>
        <v>619.5</v>
      </c>
    </row>
    <row r="141" spans="1:7" ht="17.25" customHeight="1" x14ac:dyDescent="0.25">
      <c r="A141" s="1">
        <v>17.36</v>
      </c>
      <c r="B141" s="1" t="s">
        <v>132</v>
      </c>
      <c r="C141" s="2" t="s">
        <v>9</v>
      </c>
      <c r="D141" s="14">
        <v>47.29</v>
      </c>
      <c r="E141" s="15">
        <f t="shared" si="4"/>
        <v>820.95439999999996</v>
      </c>
    </row>
    <row r="142" spans="1:7" ht="17.25" customHeight="1" x14ac:dyDescent="0.25">
      <c r="A142" s="1">
        <v>3</v>
      </c>
      <c r="B142" s="1" t="s">
        <v>1</v>
      </c>
      <c r="C142" s="2" t="s">
        <v>10</v>
      </c>
      <c r="D142" s="14">
        <v>40.520000000000003</v>
      </c>
      <c r="E142" s="15">
        <f t="shared" si="4"/>
        <v>121.56</v>
      </c>
      <c r="F142" s="3"/>
    </row>
    <row r="143" spans="1:7" ht="17.25" customHeight="1" x14ac:dyDescent="0.25">
      <c r="A143" s="20"/>
      <c r="B143" s="20"/>
      <c r="C143" s="32" t="s">
        <v>143</v>
      </c>
      <c r="D143" s="33"/>
      <c r="E143" s="34">
        <f>SUM(E84:E142)</f>
        <v>640769.77659999998</v>
      </c>
      <c r="F143" s="3"/>
    </row>
    <row r="144" spans="1:7" ht="17.25" customHeight="1" x14ac:dyDescent="0.25">
      <c r="A144" s="20"/>
      <c r="B144" s="20"/>
      <c r="C144" s="21"/>
      <c r="D144" s="22"/>
      <c r="E144" s="23"/>
      <c r="F144" s="3"/>
    </row>
    <row r="145" spans="1:7" ht="17.25" customHeight="1" x14ac:dyDescent="0.25">
      <c r="A145" s="42" t="s">
        <v>156</v>
      </c>
      <c r="B145" s="42"/>
      <c r="C145" s="42"/>
      <c r="D145" s="42"/>
      <c r="E145" s="42"/>
      <c r="F145" s="19"/>
      <c r="G145" s="19"/>
    </row>
    <row r="146" spans="1:7" ht="17.25" customHeight="1" x14ac:dyDescent="0.25">
      <c r="A146" s="25" t="s">
        <v>0</v>
      </c>
      <c r="B146" s="25" t="s">
        <v>1</v>
      </c>
      <c r="C146" s="25" t="s">
        <v>2</v>
      </c>
      <c r="D146" s="26" t="s">
        <v>155</v>
      </c>
      <c r="E146" s="25" t="s">
        <v>145</v>
      </c>
      <c r="F146" s="18"/>
      <c r="G146" s="24"/>
    </row>
    <row r="147" spans="1:7" ht="17.25" customHeight="1" x14ac:dyDescent="0.25">
      <c r="A147" s="1">
        <v>2</v>
      </c>
      <c r="B147" s="1" t="s">
        <v>1</v>
      </c>
      <c r="C147" s="2" t="s">
        <v>146</v>
      </c>
      <c r="D147" s="36">
        <f>1.18*40</f>
        <v>47.199999999999996</v>
      </c>
      <c r="E147" s="36">
        <f t="shared" ref="E147:E149" si="5">A147*D147</f>
        <v>94.399999999999991</v>
      </c>
      <c r="F147" s="3"/>
    </row>
    <row r="148" spans="1:7" ht="15" customHeight="1" x14ac:dyDescent="0.25">
      <c r="A148" s="1">
        <v>5</v>
      </c>
      <c r="B148" s="1" t="s">
        <v>1</v>
      </c>
      <c r="C148" s="2" t="s">
        <v>147</v>
      </c>
      <c r="D148" s="36">
        <f>4250/5*(1.18)</f>
        <v>1003</v>
      </c>
      <c r="E148" s="36">
        <f t="shared" si="5"/>
        <v>5015</v>
      </c>
    </row>
    <row r="149" spans="1:7" ht="21.75" customHeight="1" x14ac:dyDescent="0.25">
      <c r="A149" s="1">
        <v>1</v>
      </c>
      <c r="B149" s="1" t="s">
        <v>1</v>
      </c>
      <c r="C149" s="2" t="s">
        <v>148</v>
      </c>
      <c r="D149" s="36">
        <f>1.18*1650</f>
        <v>1947</v>
      </c>
      <c r="E149" s="36">
        <f t="shared" si="5"/>
        <v>1947</v>
      </c>
    </row>
    <row r="150" spans="1:7" ht="15.75" x14ac:dyDescent="0.25">
      <c r="A150" s="1">
        <v>4</v>
      </c>
      <c r="B150" s="1" t="s">
        <v>1</v>
      </c>
      <c r="C150" s="2" t="s">
        <v>149</v>
      </c>
      <c r="D150" s="36">
        <f>250*1.18</f>
        <v>295</v>
      </c>
      <c r="E150" s="36">
        <f>A150*D150</f>
        <v>1180</v>
      </c>
    </row>
    <row r="151" spans="1:7" ht="15.75" x14ac:dyDescent="0.25">
      <c r="A151" s="1">
        <v>6</v>
      </c>
      <c r="B151" s="1" t="s">
        <v>1</v>
      </c>
      <c r="C151" s="2" t="s">
        <v>150</v>
      </c>
      <c r="D151" s="36">
        <f>3500*1.18</f>
        <v>4130</v>
      </c>
      <c r="E151" s="36">
        <f>A151*D151</f>
        <v>24780</v>
      </c>
    </row>
    <row r="152" spans="1:7" ht="15.75" x14ac:dyDescent="0.25">
      <c r="A152" s="1">
        <v>8</v>
      </c>
      <c r="B152" s="1" t="s">
        <v>1</v>
      </c>
      <c r="C152" s="2" t="s">
        <v>151</v>
      </c>
      <c r="D152" s="36">
        <f>975*1.18</f>
        <v>1150.5</v>
      </c>
      <c r="E152" s="36">
        <f>A152*D152</f>
        <v>9204</v>
      </c>
    </row>
    <row r="153" spans="1:7" ht="15.75" x14ac:dyDescent="0.25">
      <c r="A153" s="1">
        <v>500</v>
      </c>
      <c r="B153" s="1" t="s">
        <v>152</v>
      </c>
      <c r="C153" s="2" t="s">
        <v>153</v>
      </c>
      <c r="D153" s="36">
        <f>7080/500</f>
        <v>14.16</v>
      </c>
      <c r="E153" s="36">
        <f>A153*D153</f>
        <v>7080</v>
      </c>
    </row>
    <row r="154" spans="1:7" ht="15.75" x14ac:dyDescent="0.25">
      <c r="A154" s="1">
        <v>4</v>
      </c>
      <c r="B154" s="1" t="s">
        <v>1</v>
      </c>
      <c r="C154" s="2" t="s">
        <v>154</v>
      </c>
      <c r="D154" s="36">
        <f>350*1.18</f>
        <v>413</v>
      </c>
      <c r="E154" s="36">
        <f>A154*D154</f>
        <v>1652</v>
      </c>
    </row>
    <row r="155" spans="1:7" ht="15.75" x14ac:dyDescent="0.25">
      <c r="A155" s="20"/>
      <c r="B155" s="20"/>
      <c r="C155" s="29" t="s">
        <v>143</v>
      </c>
      <c r="D155" s="30"/>
      <c r="E155" s="31">
        <f>SUM(E147:E154)</f>
        <v>50952.4</v>
      </c>
    </row>
    <row r="156" spans="1:7" ht="15.75" x14ac:dyDescent="0.25">
      <c r="A156" s="20"/>
      <c r="B156" s="20"/>
      <c r="C156" s="27" t="s">
        <v>144</v>
      </c>
      <c r="D156" s="28"/>
      <c r="E156" s="35">
        <f>E155+E143+E80</f>
        <v>809760.92660000001</v>
      </c>
    </row>
    <row r="157" spans="1:7" ht="102.75" customHeight="1" x14ac:dyDescent="0.25">
      <c r="A157" s="39" t="s">
        <v>96</v>
      </c>
      <c r="B157" s="39"/>
      <c r="C157" s="40"/>
      <c r="D157" s="40"/>
      <c r="E157" s="40"/>
    </row>
    <row r="158" spans="1:7" x14ac:dyDescent="0.25">
      <c r="A158" s="39"/>
      <c r="B158" s="39"/>
      <c r="C158" s="39"/>
      <c r="D158" s="39"/>
      <c r="E158" s="39"/>
    </row>
    <row r="163" ht="16.5" customHeight="1" x14ac:dyDescent="0.25"/>
  </sheetData>
  <sortState ref="A153:E164">
    <sortCondition ref="C86"/>
  </sortState>
  <mergeCells count="5">
    <mergeCell ref="A3:E3"/>
    <mergeCell ref="A1:E1"/>
    <mergeCell ref="A157:E158"/>
    <mergeCell ref="A82:E82"/>
    <mergeCell ref="A145:E14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Kalismil Lugo Medina</dc:creator>
  <cp:lastModifiedBy>Feliz Manuel Peralta Martinez</cp:lastModifiedBy>
  <cp:lastPrinted>2017-08-31T12:07:14Z</cp:lastPrinted>
  <dcterms:created xsi:type="dcterms:W3CDTF">2017-05-30T18:17:04Z</dcterms:created>
  <dcterms:modified xsi:type="dcterms:W3CDTF">2017-08-31T12:07:37Z</dcterms:modified>
</cp:coreProperties>
</file>