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IMPORTANTE\ARCHIVO DIGITAL DE PLANIFICACION ESTRATEGICA\PLANES OPERATIVOS Y PRESUPUESTO\POA 2017\POA entregados 2017\TELEMATICA\"/>
    </mc:Choice>
  </mc:AlternateContent>
  <bookViews>
    <workbookView xWindow="0" yWindow="0" windowWidth="20490" windowHeight="7755" firstSheet="1" activeTab="1"/>
  </bookViews>
  <sheets>
    <sheet name="PA2" sheetId="4" state="hidden" r:id="rId1"/>
    <sheet name="POA 2017" sheetId="13" r:id="rId2"/>
    <sheet name="PLAN NECESIDADES" sheetId="12" r:id="rId3"/>
  </sheets>
  <calcPr calcId="152511"/>
</workbook>
</file>

<file path=xl/calcChain.xml><?xml version="1.0" encoding="utf-8"?>
<calcChain xmlns="http://schemas.openxmlformats.org/spreadsheetml/2006/main">
  <c r="D348" i="12" l="1"/>
  <c r="D350" i="12"/>
  <c r="D347" i="12"/>
  <c r="D346" i="12"/>
  <c r="D345" i="12"/>
  <c r="D344" i="12"/>
  <c r="D343" i="12"/>
  <c r="D342" i="12"/>
  <c r="D341" i="12"/>
  <c r="D340" i="12"/>
  <c r="D339" i="12"/>
  <c r="D338" i="12"/>
  <c r="D357" i="12"/>
  <c r="D335" i="12"/>
  <c r="D307" i="12"/>
  <c r="D306" i="12"/>
  <c r="D305" i="12"/>
  <c r="D304" i="12"/>
  <c r="D303" i="12"/>
  <c r="D302" i="12"/>
  <c r="D301" i="12"/>
  <c r="D300" i="12"/>
  <c r="D298" i="12"/>
  <c r="D297" i="12"/>
  <c r="D308" i="12"/>
  <c r="D299" i="12"/>
  <c r="D296" i="12"/>
  <c r="D295" i="12"/>
  <c r="D294" i="12"/>
  <c r="D293" i="12"/>
  <c r="D292" i="12"/>
  <c r="D291" i="12"/>
  <c r="D290" i="12"/>
  <c r="D289" i="12"/>
  <c r="D288" i="12"/>
  <c r="D287" i="12"/>
  <c r="D248" i="12"/>
  <c r="D249" i="12"/>
  <c r="D250" i="12"/>
  <c r="D411" i="12"/>
  <c r="D433" i="12" l="1"/>
  <c r="D432" i="12"/>
  <c r="D280" i="12"/>
  <c r="D281" i="12"/>
  <c r="D282" i="12"/>
  <c r="D279" i="12"/>
  <c r="D278" i="12"/>
  <c r="D277" i="12"/>
  <c r="D430" i="12"/>
  <c r="D276" i="12"/>
  <c r="D275" i="12"/>
  <c r="D274" i="12"/>
  <c r="D273" i="12"/>
  <c r="D272" i="12"/>
  <c r="D243" i="12"/>
  <c r="D270" i="12"/>
  <c r="D269" i="12"/>
  <c r="D268" i="12"/>
  <c r="D267" i="12"/>
  <c r="D266" i="12"/>
  <c r="D265" i="12"/>
  <c r="D263" i="12" l="1"/>
  <c r="D262" i="12"/>
  <c r="D261" i="12"/>
  <c r="D429" i="12" l="1"/>
  <c r="D428" i="12"/>
  <c r="D427" i="12"/>
  <c r="D426" i="12"/>
  <c r="D425" i="12"/>
  <c r="D424" i="12"/>
  <c r="D423" i="12"/>
  <c r="D422" i="12"/>
  <c r="D421" i="12"/>
  <c r="D418" i="12"/>
  <c r="D413" i="12"/>
  <c r="D409" i="12"/>
  <c r="D365" i="12"/>
  <c r="D363" i="12"/>
  <c r="D395" i="12"/>
  <c r="D375" i="12"/>
  <c r="D393" i="12"/>
  <c r="D387" i="12"/>
  <c r="D386" i="12"/>
  <c r="D356" i="12"/>
  <c r="D355" i="12"/>
  <c r="D361" i="12"/>
  <c r="D369" i="12"/>
  <c r="D354" i="12"/>
  <c r="D353" i="12"/>
  <c r="D352" i="12"/>
  <c r="D405" i="12"/>
  <c r="D384" i="12"/>
  <c r="D392" i="12"/>
  <c r="D390" i="12"/>
  <c r="D373" i="12"/>
  <c r="D364" i="12"/>
  <c r="D360" i="12"/>
  <c r="D366" i="12"/>
  <c r="D406" i="12"/>
  <c r="D376" i="12"/>
  <c r="D404" i="12"/>
  <c r="D372" i="12"/>
  <c r="D403" i="12"/>
  <c r="D383" i="12"/>
  <c r="D394" i="12"/>
  <c r="D359" i="12"/>
  <c r="D391" i="12"/>
  <c r="D351" i="12"/>
  <c r="D368" i="12"/>
  <c r="D367" i="12"/>
  <c r="D379" i="12"/>
  <c r="D378" i="12"/>
  <c r="D362" i="12"/>
  <c r="D377" i="12"/>
  <c r="D370" i="12"/>
  <c r="D374" i="12"/>
  <c r="D385" i="12"/>
  <c r="D371" i="12"/>
  <c r="D358" i="12"/>
  <c r="D388" i="12"/>
  <c r="D389" i="12"/>
  <c r="D396" i="12"/>
  <c r="D380" i="12"/>
  <c r="D381" i="12"/>
  <c r="D402" i="12"/>
  <c r="D382" i="12"/>
  <c r="D398" i="12"/>
  <c r="D397" i="12"/>
  <c r="D399" i="12"/>
  <c r="D401" i="12"/>
  <c r="D400" i="12"/>
  <c r="D407" i="12"/>
  <c r="D334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242" i="12"/>
  <c r="D259" i="12"/>
  <c r="D258" i="12"/>
  <c r="D257" i="12"/>
  <c r="D256" i="12"/>
  <c r="D255" i="12"/>
  <c r="D254" i="12"/>
  <c r="D253" i="12"/>
  <c r="D252" i="12"/>
  <c r="D247" i="12"/>
  <c r="D245" i="12"/>
  <c r="D244" i="12"/>
  <c r="D241" i="12"/>
  <c r="D240" i="12"/>
  <c r="D239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0" i="12"/>
  <c r="D209" i="12"/>
  <c r="D208" i="12"/>
  <c r="D207" i="12"/>
  <c r="D205" i="12"/>
  <c r="D204" i="12"/>
  <c r="D198" i="12"/>
  <c r="D194" i="12"/>
  <c r="D192" i="12"/>
  <c r="D191" i="12"/>
  <c r="D186" i="12"/>
  <c r="D181" i="12"/>
  <c r="D175" i="12"/>
  <c r="D168" i="12"/>
  <c r="D164" i="12"/>
  <c r="D154" i="12"/>
  <c r="D148" i="12"/>
  <c r="D137" i="12"/>
  <c r="D135" i="12"/>
  <c r="D122" i="12"/>
  <c r="D113" i="12"/>
  <c r="D104" i="12"/>
  <c r="D102" i="12"/>
  <c r="D101" i="12"/>
  <c r="D100" i="12"/>
  <c r="D99" i="12"/>
  <c r="D98" i="12"/>
  <c r="D97" i="12"/>
  <c r="D96" i="12"/>
  <c r="D95" i="12"/>
  <c r="D93" i="12"/>
  <c r="D92" i="12"/>
  <c r="D91" i="12"/>
  <c r="D90" i="12"/>
  <c r="D89" i="12"/>
  <c r="D88" i="12"/>
  <c r="D87" i="12"/>
  <c r="D82" i="12"/>
  <c r="D77" i="12"/>
  <c r="D59" i="12"/>
  <c r="D58" i="12"/>
  <c r="D57" i="12"/>
  <c r="D56" i="12"/>
  <c r="D43" i="12"/>
  <c r="D36" i="12"/>
  <c r="D32" i="12"/>
  <c r="D30" i="12"/>
  <c r="D26" i="12"/>
  <c r="D23" i="12"/>
  <c r="D16" i="12"/>
  <c r="D283" i="12" l="1"/>
  <c r="K22" i="13" s="1"/>
  <c r="D414" i="12"/>
  <c r="K28" i="13" s="1"/>
  <c r="D434" i="12"/>
  <c r="K35" i="13"/>
  <c r="L15" i="13" l="1"/>
  <c r="K37" i="13" l="1"/>
</calcChain>
</file>

<file path=xl/sharedStrings.xml><?xml version="1.0" encoding="utf-8"?>
<sst xmlns="http://schemas.openxmlformats.org/spreadsheetml/2006/main" count="843" uniqueCount="492">
  <si>
    <t xml:space="preserve">META ESTRATÉGICA </t>
  </si>
  <si>
    <t>OBJETIVO</t>
  </si>
  <si>
    <t>INDICADOR</t>
  </si>
  <si>
    <t>LÍNEA BASE</t>
  </si>
  <si>
    <t>VALORES PLANEADOS</t>
  </si>
  <si>
    <t>NOMBRE</t>
  </si>
  <si>
    <t>1.TRIM</t>
  </si>
  <si>
    <t>2.TRIM</t>
  </si>
  <si>
    <t>3.TRIM</t>
  </si>
  <si>
    <t>4.TRIM</t>
  </si>
  <si>
    <t>TOTAL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</si>
  <si>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</si>
  <si>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</si>
  <si>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</si>
  <si>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</si>
  <si>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</si>
  <si>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</si>
  <si>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Firma del Gerente del Plan.</t>
  </si>
  <si>
    <t>POLICIA NACIONAL REPÚBLICA DOMINICANA</t>
  </si>
  <si>
    <t>Direcciones dotadas con el estándar requerido para su funcionamiento.</t>
  </si>
  <si>
    <t>Eficiencia</t>
  </si>
  <si>
    <t xml:space="preserve"> </t>
  </si>
  <si>
    <t>SUB-DIRECTORES DE LAS DIRECCIONES</t>
  </si>
  <si>
    <r>
      <t>GERENT</t>
    </r>
    <r>
      <rPr>
        <b/>
        <sz val="12"/>
        <rFont val="Arial"/>
        <family val="2"/>
      </rPr>
      <t>E:</t>
    </r>
    <r>
      <rPr>
        <sz val="12"/>
        <rFont val="Arial"/>
        <family val="2"/>
      </rPr>
      <t xml:space="preserve">  DIRECTOR DE SOPORTE Y SERVICIOS</t>
    </r>
  </si>
  <si>
    <t>PLAN DE ACCIÓN 2014</t>
  </si>
  <si>
    <t xml:space="preserve">1-   Adquirir y Distribuir con efectividad los recursos logísticos solicitados y asegurar un adecuado uso de los mismos.  </t>
  </si>
  <si>
    <t>04/01/2014 hasta 04-02-2014</t>
  </si>
  <si>
    <t>11/02/2014 hasta11-03-2014</t>
  </si>
  <si>
    <t>18-03-2014 hasta18-04-2014</t>
  </si>
  <si>
    <t>01-06-2014hasta 01-12-2014</t>
  </si>
  <si>
    <t>DIRECCION DE SOPORTE Y SERVICIOS  Y COMDTE DE DEPTOS. CON LA DIREC. DE PLANIFICACION ESTRATEGICA</t>
  </si>
  <si>
    <t xml:space="preserve">  DIRECCION DE SOPORTES Y SERVICIOS Y COMANDTES DE DPTOS</t>
  </si>
  <si>
    <t>DIRECCION DE SOPORTE Y SERVICIOS</t>
  </si>
  <si>
    <t>DIRECCION DE SOPORTE Y SERVICIOS Y COMANDANTE DE TRANSPORTACION</t>
  </si>
  <si>
    <t>SUB-DIRECTOR DE SOPORTES Y SERVICIOS Y COMANDANTE TRANSPORTACION</t>
  </si>
  <si>
    <t xml:space="preserve">  AUDITOR SOPORTE Y SERVICIOS P.N.,</t>
  </si>
  <si>
    <t>ADQUISICION Y DISTRIBICION CON EFECTIVIDAD LOS RECURSOS LOGISTICOS Y UN  ADECUADO USO EN LOS MISMO</t>
  </si>
  <si>
    <t>POLICIA NACIONAL</t>
  </si>
  <si>
    <t>DESCRIPCION DEL ELEMENTO</t>
  </si>
  <si>
    <t>CANT.</t>
  </si>
  <si>
    <t>VALOR UNIT</t>
  </si>
  <si>
    <t>UNIDAD DESTINO</t>
  </si>
  <si>
    <t>UNITARIO</t>
  </si>
  <si>
    <t>2.1 Levantamiento y diagnóstico de las condiciones de  los destacamentos por Direcciones Regionales</t>
  </si>
  <si>
    <t>1.7 Realizar auditorias semestrales a todos los recursos logísticos.</t>
  </si>
  <si>
    <t>1.5 Gestionar que todas las flotillas vehiculares de la institucion esten dotadas de su seguro de ley, ficha y placa correspondiente.</t>
  </si>
  <si>
    <t>DIRECTOR SOPORTE Y SERVICIOS Y COMDTE DEPTO INGENIERIA</t>
  </si>
  <si>
    <t>ACONDICIONAMIENTO Y ADECENTAMIENTO DE LAS DESTACAMENTOS POLICIALES.</t>
  </si>
  <si>
    <t>1.6 Evaluar y capacitar  los conductores de las diferentes flotillas vehiculares de la P.N,.</t>
  </si>
  <si>
    <t>1.4 Orientar a los miembros P.N., en el   manejo de los recursos logisticos.</t>
  </si>
  <si>
    <r>
      <rPr>
        <sz val="12"/>
        <color indexed="62"/>
        <rFont val="Arial"/>
        <family val="2"/>
      </rPr>
      <t>1.3 Hacer levantamiento en coordinación con la parte solicitante e identificar las necesidades y validar sus requerimientos</t>
    </r>
    <r>
      <rPr>
        <sz val="12"/>
        <color indexed="62"/>
        <rFont val="Arial"/>
        <family val="2"/>
      </rPr>
      <t>.</t>
    </r>
    <r>
      <rPr>
        <sz val="12"/>
        <rFont val="Arial"/>
        <family val="2"/>
      </rPr>
      <t xml:space="preserve">    </t>
    </r>
  </si>
  <si>
    <t>1.2   Crear formulario estandar para el requerimiento de las necesidades y Actualizar los formularios administrativos de los recursos logisticos de cada Dirección</t>
  </si>
  <si>
    <r>
      <t xml:space="preserve"> </t>
    </r>
    <r>
      <rPr>
        <sz val="12"/>
        <color indexed="62"/>
        <rFont val="Arial"/>
        <family val="2"/>
      </rPr>
      <t>Administrar los Recursos logísticos  de  de manera efectiva  y  Distribuirlo en un 20</t>
    </r>
    <r>
      <rPr>
        <b/>
        <sz val="12"/>
        <color indexed="62"/>
        <rFont val="Arial"/>
        <family val="2"/>
      </rPr>
      <t>%</t>
    </r>
    <r>
      <rPr>
        <sz val="12"/>
        <color indexed="62"/>
        <rFont val="Arial"/>
        <family val="2"/>
      </rPr>
      <t xml:space="preserve"> a todas las Direcciones </t>
    </r>
    <r>
      <rPr>
        <sz val="12"/>
        <color indexed="62"/>
        <rFont val="Arial"/>
        <family val="2"/>
      </rPr>
      <t xml:space="preserve"> </t>
    </r>
  </si>
  <si>
    <t>2,2 Elaboración de propuesta Presupuestaria</t>
  </si>
  <si>
    <t>Destacamentos reparado y remosados a nivel nacional</t>
  </si>
  <si>
    <r>
      <t>OBJETIVO INSTITUCIONAL</t>
    </r>
    <r>
      <rPr>
        <sz val="12"/>
        <color indexed="8"/>
        <rFont val="Arial"/>
        <family val="2"/>
      </rPr>
      <t>:</t>
    </r>
    <r>
      <rPr>
        <sz val="12"/>
        <color indexed="56"/>
        <rFont val="Arial"/>
        <family val="2"/>
      </rPr>
      <t xml:space="preserve"> Efectivizar la capacidad administrativa en el 100%  a  nivel central de la Policía Nacional.</t>
    </r>
  </si>
  <si>
    <t xml:space="preserve"> SOPORTE Y SERVICIO</t>
  </si>
  <si>
    <r>
      <t>EJE ESTRATÈGICO</t>
    </r>
    <r>
      <rPr>
        <sz val="12"/>
        <color indexed="8"/>
        <rFont val="Arial"/>
        <family val="2"/>
      </rPr>
      <t>:</t>
    </r>
    <r>
      <rPr>
        <sz val="12"/>
        <color indexed="17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sz val="12"/>
        <color indexed="56"/>
        <rFont val="Arial"/>
        <family val="2"/>
      </rPr>
      <t>SOPORTE Y SERVICIOS P.N</t>
    </r>
  </si>
  <si>
    <r>
      <rPr>
        <sz val="12"/>
        <color indexed="62"/>
        <rFont val="Arial"/>
        <family val="2"/>
      </rPr>
      <t>1.1</t>
    </r>
    <r>
      <rPr>
        <b/>
        <sz val="12"/>
        <color indexed="62"/>
        <rFont val="Arial"/>
        <family val="2"/>
      </rPr>
      <t xml:space="preserve"> </t>
    </r>
    <r>
      <rPr>
        <sz val="12"/>
        <color indexed="62"/>
        <rFont val="Arial"/>
        <family val="2"/>
      </rPr>
      <t xml:space="preserve">  Elaborar un manual de politicas de adquisición  y mantenimiento de los recursos logísticos de la  P.N</t>
    </r>
  </si>
  <si>
    <t xml:space="preserve">2. Construir, Reparar y Remozar los Destacamentos a nivel Nacional </t>
  </si>
  <si>
    <t>2.3 Gestionar la adquisición del personal técnico para el cumplimiento de la reparación y remozamiento de los destacamentos a nivel nacional.</t>
  </si>
  <si>
    <r>
      <t>ESTRATEGIA INSTITUCIONAL:</t>
    </r>
    <r>
      <rPr>
        <sz val="12"/>
        <rFont val="Arial"/>
        <family val="2"/>
      </rPr>
      <t xml:space="preserve"> </t>
    </r>
    <r>
      <rPr>
        <sz val="12"/>
        <color indexed="56"/>
        <rFont val="Arial"/>
        <family val="2"/>
      </rPr>
      <t xml:space="preserve">Establecer y desarrollar un plan para mejorar la dotación y la gestión de los recursos logísticos de la Policía </t>
    </r>
    <r>
      <rPr>
        <sz val="12"/>
        <color indexed="62"/>
        <rFont val="Arial"/>
        <family val="2"/>
      </rPr>
      <t>Nacional.</t>
    </r>
  </si>
  <si>
    <t>CLASE</t>
  </si>
  <si>
    <t>Calidad</t>
  </si>
  <si>
    <t xml:space="preserve">POLICÍA NACIONAL </t>
  </si>
  <si>
    <t>-</t>
  </si>
  <si>
    <t>REPUBLICA DOMINICANA</t>
  </si>
  <si>
    <t>PLAN DE NECESIDADES 2017</t>
  </si>
  <si>
    <t>COSTO TOTAL</t>
  </si>
  <si>
    <t>PLAN OPERATIVO ANUAL 2017</t>
  </si>
  <si>
    <r>
      <t>OBJETIVO ESTRATEGICO</t>
    </r>
    <r>
      <rPr>
        <sz val="10"/>
        <rFont val="Arial"/>
        <family val="2"/>
      </rPr>
      <t>:  2.8 Mejorar y actualizar la plataforma tecnológica de la Policía Nacional, para optimizar los procesos internos, con énfasis
en las funciones de prevención, investigación e inteligencia, así como en las funciones que dan soporte directo a estas.</t>
    </r>
  </si>
  <si>
    <r>
      <t>FOCO ESTRATÈGICO</t>
    </r>
    <r>
      <rPr>
        <sz val="10"/>
        <rFont val="Arial"/>
        <family val="2"/>
      </rPr>
      <t>: CALIDAD DEL SERVICIO POLICIAL</t>
    </r>
  </si>
  <si>
    <t>Mejorar y actualizar la plataforma tecnológica de la Policía Nacional, para optimizar los procesos internos, con énfasis en las funciones de prevención, investigación e inteligencia, así como en las funciones que dan soporte directo a estas.</t>
  </si>
  <si>
    <t>Cantidad de procesos implementados desde la estructura de hardware que permitan la integración de los equipos de comunicaciones.</t>
  </si>
  <si>
    <t>Cantidad de procesos implementados en la plataforma tecnológica que permita que la estructura de datos cuente con calidad, disponibilidad y seguridad en el manejo de la información</t>
  </si>
  <si>
    <t>Nivel de implementación del mapa de aplicaciones (software) en la plataforma tecnológica para todas y cada una de las instancias usuarias.</t>
  </si>
  <si>
    <t>Cantidad de usuarios entrenados para trabajar en las aplicaciones (software) desarrolladas en la plataforma tecnológica.</t>
  </si>
  <si>
    <t>Índice de satisfacción de los usuarios de las aplicaciones (software) en la Plataforma Tecnológica con relación a las soluciones requeridas.</t>
  </si>
  <si>
    <t>Índice de confiabilidad de los usuarios en el manejo de la base de datos con relación a la información arrojada de la data.</t>
  </si>
  <si>
    <t>Capacidad de respuesta con relación a la denuncia recibida de la ciudadanía.</t>
  </si>
  <si>
    <t xml:space="preserve">DIRECCION DE TELEMATICA </t>
  </si>
  <si>
    <r>
      <t>GERENTE:</t>
    </r>
    <r>
      <rPr>
        <sz val="10"/>
        <rFont val="Arial"/>
        <family val="2"/>
      </rPr>
      <t xml:space="preserve"> Coronel FABIO PADILLA, P.N., Director de Telematica</t>
    </r>
  </si>
  <si>
    <t>1.1 Restructuracion del data center de la Policia Nacional.</t>
  </si>
  <si>
    <t>Enero / Diciembre 2017</t>
  </si>
  <si>
    <t>Depto. De Sistemas y Tecnologias, P.N.</t>
  </si>
  <si>
    <t>2. Proporcionar y expandir los canales de comunicacion interna a la Policia Nacional</t>
  </si>
  <si>
    <t>2.3 Capacitación del Personal Depto. Comunicaciones</t>
  </si>
  <si>
    <t>Febrero, 2017</t>
  </si>
  <si>
    <t>enero / marzo 2017</t>
  </si>
  <si>
    <t>enero / Febrero 2017</t>
  </si>
  <si>
    <t>Dpto. Sistemas y Tecnologias</t>
  </si>
  <si>
    <t>Depto. Operativo Central de Radio</t>
  </si>
  <si>
    <t>3. Expandir a nivel nacional el sistema de Gestion de Denuncias</t>
  </si>
  <si>
    <t>Enero, 2017</t>
  </si>
  <si>
    <t>Direccion Telematica</t>
  </si>
  <si>
    <t>1.3 Adecuacion de la Direccion de Telematica.</t>
  </si>
  <si>
    <t>1.2 Cableado y Estructurado del Palacio de la Policia.</t>
  </si>
  <si>
    <t>Depto. De Comunicaciones</t>
  </si>
  <si>
    <t xml:space="preserve">Comunicación efectiva y directa entre todas las dependencias policiales. </t>
  </si>
  <si>
    <t>Depto. Recepcion de Denuncias</t>
  </si>
  <si>
    <t>Centros modelos de recepcion de denuncias instalados.</t>
  </si>
  <si>
    <t>1. Restructurar el Centro de Datos y oficinas de administracion tecnologica, como soporte a todos los servicios tecnologicos.</t>
  </si>
  <si>
    <t>Centro de Datos capaz de soportar los sistemas policias y gestiones tecnologicas de la Policia Nacional</t>
  </si>
  <si>
    <t>3.1 Desarrollo modulos de sistemas de apoyo al Sistema de Gestion de Denuncias.</t>
  </si>
  <si>
    <t>3.2 Creacion de nuevos centros de recepcion de Denuncias</t>
  </si>
  <si>
    <t>CALIDAD DEL SERVICIO POLICIAL</t>
  </si>
  <si>
    <t>DIRECCION TELEMATICA, P.N.</t>
  </si>
  <si>
    <t>Antenas Móviles para vehículos</t>
  </si>
  <si>
    <t>Antena de Vara en Fibra de Vidrio</t>
  </si>
  <si>
    <t>Fuente de 12 Volt. DC 15 Amp-20 Amp</t>
  </si>
  <si>
    <t>Antena Ringo 5Dbi</t>
  </si>
  <si>
    <t>Rollo de cable 500 pies Cable de Antena RG 2-13  940</t>
  </si>
  <si>
    <t>Conector RG 2-13</t>
  </si>
  <si>
    <t>Reductores a mimi UHF</t>
  </si>
  <si>
    <t>Rollos de 500 pies Cable  RG58</t>
  </si>
  <si>
    <t>Conectores RG58</t>
  </si>
  <si>
    <t>pie Cables Dúplex de 12 Volt. No. 12</t>
  </si>
  <si>
    <t>Terminal de cable corriente</t>
  </si>
  <si>
    <t>Dupleixer VHF</t>
  </si>
  <si>
    <t>Baterías de 6 Volt a 225</t>
  </si>
  <si>
    <t>Jumper</t>
  </si>
  <si>
    <t>Cargador de Baterías</t>
  </si>
  <si>
    <t>Jumper Baterías</t>
  </si>
  <si>
    <t>pies Torres para soportar antena</t>
  </si>
  <si>
    <t>pies Cable  Heliax    ¼</t>
  </si>
  <si>
    <t>pies Cable de acero</t>
  </si>
  <si>
    <t>tensores para cables de acero</t>
  </si>
  <si>
    <t>Abrazaderas</t>
  </si>
  <si>
    <t>Conectores para cables Heliax  ¼</t>
  </si>
  <si>
    <t>Conectores reductores mini UHF</t>
  </si>
  <si>
    <t xml:space="preserve">Multitester Digitales </t>
  </si>
  <si>
    <t>Zizaya mediana</t>
  </si>
  <si>
    <t>Soldadores de 20 walts</t>
  </si>
  <si>
    <t>Soldadores de 25 walts</t>
  </si>
  <si>
    <t>Soldadores de 15 watts</t>
  </si>
  <si>
    <t>Soldador de 12 volt-30 vatio</t>
  </si>
  <si>
    <t xml:space="preserve">Soldadores de 100 Vatios </t>
  </si>
  <si>
    <t>Juegos de destornilladores pequeño y mediano</t>
  </si>
  <si>
    <t>Taladros portátiles</t>
  </si>
  <si>
    <t>Juego de pinzas de corte</t>
  </si>
  <si>
    <t>Juego de pinzas de agarre</t>
  </si>
  <si>
    <t>Rollos de estaño  6040</t>
  </si>
  <si>
    <t>Paquetes Tapé de venir</t>
  </si>
  <si>
    <t>Paquetes Tape de goma</t>
  </si>
  <si>
    <t>3-Pasta solderin</t>
  </si>
  <si>
    <t>Extractores De Estaño</t>
  </si>
  <si>
    <t xml:space="preserve">Lupa de pedestal </t>
  </si>
  <si>
    <t>Fuente de energía varía de 30 Amp</t>
  </si>
  <si>
    <t>Estación de soldar</t>
  </si>
  <si>
    <t>Juego de destornilladores cubo</t>
  </si>
  <si>
    <t>Caja de herramientas</t>
  </si>
  <si>
    <t>Juego de llaves</t>
  </si>
  <si>
    <t>Juego de llaves Allen</t>
  </si>
  <si>
    <t>Escalera de 20 pies</t>
  </si>
  <si>
    <t>Escalera de 7 pies</t>
  </si>
  <si>
    <t>Rip de programación</t>
  </si>
  <si>
    <t>Pie Soga</t>
  </si>
  <si>
    <t>Arnés</t>
  </si>
  <si>
    <t>Polea #10</t>
  </si>
  <si>
    <t>Lámpara reflectora</t>
  </si>
  <si>
    <t xml:space="preserve">Taladros portátiles de 12 Voltios </t>
  </si>
  <si>
    <t>Filtro de 25000 microfaradio  -</t>
  </si>
  <si>
    <t>Transitorios de potencia de la fuente</t>
  </si>
  <si>
    <t>IC Osciladores de fuente</t>
  </si>
  <si>
    <t>Vari toris</t>
  </si>
  <si>
    <t>Diodos ratificadores</t>
  </si>
  <si>
    <t xml:space="preserve">Bocina </t>
  </si>
  <si>
    <t>Control de volumen</t>
  </si>
  <si>
    <t>Finales de potencia</t>
  </si>
  <si>
    <t>Penetrante</t>
  </si>
  <si>
    <t>Pina espuma</t>
  </si>
  <si>
    <t>Limpiador de contacto</t>
  </si>
  <si>
    <t>Tubo Galvanizado de 12 pie de 2 pulgada</t>
  </si>
  <si>
    <t>Teléfono de prueba</t>
  </si>
  <si>
    <t>Generador de tono</t>
  </si>
  <si>
    <t>Lápiz generador**</t>
  </si>
  <si>
    <t>Escalera de tijera de 7 pies</t>
  </si>
  <si>
    <t>Bulto para herramienta</t>
  </si>
  <si>
    <t>Pinzas de RJ11</t>
  </si>
  <si>
    <t>Pinzas de RJ9</t>
  </si>
  <si>
    <t>Marcos de Segueta</t>
  </si>
  <si>
    <t>Martillos</t>
  </si>
  <si>
    <t>Pistolas de Silicona</t>
  </si>
  <si>
    <t>Herramienta de Impactur</t>
  </si>
  <si>
    <t>Rapitur</t>
  </si>
  <si>
    <t>Conectores RJ11 y RJ9</t>
  </si>
  <si>
    <t>TOTAL ESTRATEGIA</t>
  </si>
  <si>
    <t>Desarrollo de los modulos del Sistemas Policial para Gestion de Denuncias y adquisicion de equipos de los centros</t>
  </si>
  <si>
    <t>EQUIPOS DE OFICINA</t>
  </si>
  <si>
    <t>Computadora portátil. (Laptop)</t>
  </si>
  <si>
    <t>Impresoras Láser Color</t>
  </si>
  <si>
    <t>Scanner</t>
  </si>
  <si>
    <t>TRANSPORTACION</t>
  </si>
  <si>
    <t>Motores</t>
  </si>
  <si>
    <t>Mobiliario de Oficina</t>
  </si>
  <si>
    <t>SILLON EJECUTIVO</t>
  </si>
  <si>
    <t>SILLON SEMI-EJECUTIVO</t>
  </si>
  <si>
    <t>SILLA PARA VISITANTE</t>
  </si>
  <si>
    <t>ESCRITORIO EJECUTIVO</t>
  </si>
  <si>
    <t>ESCRITORIO SEMI-EJECUTIVO</t>
  </si>
  <si>
    <t>MESA PARA COMPUTADORA</t>
  </si>
  <si>
    <t>ARCHIVO DE 4 GAVETAS</t>
  </si>
  <si>
    <t>ARCHIVO DE 2 GAVETAS</t>
  </si>
  <si>
    <t>Remodelacion y adelacion del Depto. Operativo Central de Radio</t>
  </si>
  <si>
    <t>2.8 Mejorar y actualizar la plataforma tecnológica de la Policía Nacional, para optimizar los procesos internos, con énfasis
en las funciones de prevención, investigación e inteligencia, así como en las funciones que dan soporte directo a estas.</t>
  </si>
  <si>
    <t>Belden EIA 2-Post Standard Rack, aluminum 84"H x 20.3"W x 3"D, 45RU, color black. Assembly hardware included.</t>
  </si>
  <si>
    <t>PANDUIT Dual Vertical Cable Manager</t>
  </si>
  <si>
    <t>Wall Mount Data Cabinet 16U, double doors</t>
  </si>
  <si>
    <t>BELDEN 24 Ports CAT. 6 Patch Panel</t>
  </si>
  <si>
    <t>BELDEN Category 6 Patch Cords, 7 ft. Blue</t>
  </si>
  <si>
    <t>BELDEN Category 6 Patch Cords, 3 ft. Blue -</t>
  </si>
  <si>
    <t>BELDEN UTP CAT 6 1000ft., 23AWG, blue</t>
  </si>
  <si>
    <t>BELDEN Category 6 Modular Jacks, white</t>
  </si>
  <si>
    <t>BELDEN Faceplate accepts 2 mini com module</t>
  </si>
  <si>
    <t>BELDEN MiniCom Blank Module, pieces (50/PK)</t>
  </si>
  <si>
    <t>BELDEN Front Horizontal cable manager 1U</t>
  </si>
  <si>
    <t>BELDEN LC to Pigtail connector multimode OM3 50/125μm.,</t>
  </si>
  <si>
    <t>M BELDEN LC to LC Multimode duplex OM3 Fiber Patch Cord 2</t>
  </si>
  <si>
    <t>BELDEN LC to LC Multimode duplex Fiber Patch Cord 5 Mts.,</t>
  </si>
  <si>
    <t>BELDEN Rackmount Enclosure 1RU accepts 4 fiber adapter</t>
  </si>
  <si>
    <t>BELDEN Rackmount Enclosure 1RU accepts 8 fiber adapter</t>
  </si>
  <si>
    <t>Belden FIBEREXPRESS 12/24 PORT ACCESSORY FRONT COVER</t>
  </si>
  <si>
    <t>BELDEN FiberExpress Patch Panel Adapter w/12 duplex OM3</t>
  </si>
  <si>
    <t>BELDEN Tight Buffer — Indoor/Outdoor Cable Unitized 6-Fiber</t>
  </si>
  <si>
    <t>BELDEN Tight Buffer — Indoor/Outdoor Cable Riser/LSZH OM3</t>
  </si>
  <si>
    <t>Fiber Splice Chip Accommodates and protects up to 24 fusion</t>
  </si>
  <si>
    <t>Rackmount Power Strip 10 Outlets</t>
  </si>
  <si>
    <t>Rollos de Velcro 3/4 Negro</t>
  </si>
  <si>
    <t>instalación de 950 salidas de cableado de red Categoría 6, servicios de instalación tuberias para cableado de datos, instalacion de fibra óptica, fusión hilos de fibra, certificación y documentación cableado.</t>
  </si>
  <si>
    <t>Materiales de terminación tuberias EMT de diferentes diámetros, registros, canaletas, accesorios de terminación</t>
  </si>
  <si>
    <t>Demolición de piso y zócalos 55 mt2</t>
  </si>
  <si>
    <t xml:space="preserve">Démoste de plafón existe área monitoreo </t>
  </si>
  <si>
    <t xml:space="preserve">Desmonte de fachas en cristal Existe </t>
  </si>
  <si>
    <t xml:space="preserve">Desmantelarían de división en sheetrock </t>
  </si>
  <si>
    <t>Desmonte de Ventana Corrediza y puerta de entrada existente (área monitoreo)</t>
  </si>
  <si>
    <t xml:space="preserve">Pintura de paredes (color blanco) 85 mt2 </t>
  </si>
  <si>
    <t>Mampostería</t>
  </si>
  <si>
    <t xml:space="preserve">Colocación porcelanato 60x60 Español Mate de alto transito </t>
  </si>
  <si>
    <t>60mt2 Resane de paredes por filtraciones y deformaciones 85mt2</t>
  </si>
  <si>
    <t>Aluminio y Vidrio</t>
  </si>
  <si>
    <t xml:space="preserve">Confección y colocación de fachada divisoria en cristal templado de 1/2 y laminado (perfilería color aluminio) </t>
  </si>
  <si>
    <t xml:space="preserve">Confección de puerta de entrada P-40 (perfilería color aluminio) </t>
  </si>
  <si>
    <t>Confección de ventana corrediza de 2 hojas p-65 (perfileria color aluminio)</t>
  </si>
  <si>
    <t xml:space="preserve">Plafón ignifugo </t>
  </si>
  <si>
    <t>Colocación de plafón ignifugo en el área de monitoreo y Data Center 50mt2</t>
  </si>
  <si>
    <t xml:space="preserve">Luminarias </t>
  </si>
  <si>
    <t xml:space="preserve">Lámparas parabólicas de 3 tubos led 2x2 (datacenter) 9mt2 </t>
  </si>
  <si>
    <t>Lámparas parabólicas de 3 tubos led 2x4 (area Monitoreo)</t>
  </si>
  <si>
    <t xml:space="preserve">Climitizacion, monitoreo ambietal, seguridad fisica </t>
  </si>
  <si>
    <t xml:space="preserve">Aire de Precisión APC InRow RD 300mm, Air Cooled, 208-230V, 60Hz ACRD100 </t>
  </si>
  <si>
    <t xml:space="preserve">Aire de Precisión APC InRow, con: </t>
  </si>
  <si>
    <t xml:space="preserve">Condenser 1 Fan, Single Circuit, 2.4 MBH/1F TD, 20 ACCD75214 </t>
  </si>
  <si>
    <t xml:space="preserve">FLOODED RECEIVER 17LB, R410A, 6in DIAMETER, 18in LEN ACAC75009 Isolation Valve Assemblies, 1/2in ODF ACAC10022 </t>
  </si>
  <si>
    <t xml:space="preserve">APC Leak Sensor - 20 ft (6.1 m) AP9325 </t>
  </si>
  <si>
    <t xml:space="preserve">Scheduled Assembly Service 5X8 for InRow RD10 kW WASSEM5X8-AX-15 </t>
  </si>
  <si>
    <t>Start-up Service 5X8 for In Row ACRD Half Rack 10KW WSTRTUP5X8-AX-15</t>
  </si>
  <si>
    <t xml:space="preserve">APC NetBotz Rack Monitor 450 Environment monitoring device 2,400.00 2,400.00 </t>
  </si>
  <si>
    <t xml:space="preserve">Up to 2 camera pods </t>
  </si>
  <si>
    <t xml:space="preserve">Up to 12 sensor pods, utilizing A-Link connectivity </t>
  </si>
  <si>
    <t xml:space="preserve">Each sensor pod has up to 6 sensor ports </t>
  </si>
  <si>
    <t xml:space="preserve">Camera "block out" to prevent viewing of sensitive areas </t>
  </si>
  <si>
    <t xml:space="preserve">Digital watermarking of video clips prevents tampering Image processor generates 24-bit color images up to 1280 x 1024 resolution and up to 30 frames per second </t>
  </si>
  <si>
    <t xml:space="preserve">Key integrated sensors include temperature and humidity </t>
  </si>
  <si>
    <t xml:space="preserve">Easily supports small wiring closets to large data centers to enterprise-wide and remote deployments </t>
  </si>
  <si>
    <t xml:space="preserve">Support for third party sensors for monitoring fluid, vibration, dust particles, smoke, etc. to meet specific monitoring needs </t>
  </si>
  <si>
    <t xml:space="preserve">Supports SSL connectivity to and from the NetBotz 450 appliance or secure transmission of data </t>
  </si>
  <si>
    <t xml:space="preserve">Customized alert actions can be configured based on alert type, severity, and time alert occurred Supports graphing of up to 24 hours of sensor data within the ...device </t>
  </si>
  <si>
    <t xml:space="preserve">Ideal for the large datacenter </t>
  </si>
  <si>
    <t>Compatible with InfraStruXure cent</t>
  </si>
  <si>
    <t>APC Temperature &amp; Humidity Sensor</t>
  </si>
  <si>
    <t>APC NetBotz Camera Pod 160</t>
  </si>
  <si>
    <t>APC NetBotz Leak Rope Sensor Leak sensor 20ft</t>
  </si>
  <si>
    <t xml:space="preserve">Solución de Detección temprana y Supresión de Fuego 3M Novec </t>
  </si>
  <si>
    <t>3M™ Novec™ 1230 Fire Protection Fluid</t>
  </si>
  <si>
    <t xml:space="preserve">(per pound Lb) (67lbs by Cyl) </t>
  </si>
  <si>
    <t xml:space="preserve">164 lb. Cylinder/ 1" valve Assembly (500 psi / 34.5 bar) Pressure gauge and gauge guard included. </t>
  </si>
  <si>
    <t xml:space="preserve">Cylinder Strap for 164 lb. Capacity </t>
  </si>
  <si>
    <t xml:space="preserve">Electric Solenoid 24 VDC, Stackable </t>
  </si>
  <si>
    <t xml:space="preserve">Hydraulic Flow Calculation for New Piping </t>
  </si>
  <si>
    <t xml:space="preserve">Releasing Control Panel: 4 Alarm Inputs &amp; 2 Supervisory, 4 Outputs, </t>
  </si>
  <si>
    <t xml:space="preserve">Programmable Menu, UL 9th edition, Red Cabinet </t>
  </si>
  <si>
    <t>Photoelectric Smoke Detector (requires base)ÿ-Potter Brand</t>
  </si>
  <si>
    <t xml:space="preserve">Smoke base for Potter Photo Detector </t>
  </si>
  <si>
    <t xml:space="preserve">Aux Relay Module: DPDT relays (3), 1st alarm, 2ndalarm, discharge functions </t>
  </si>
  <si>
    <t xml:space="preserve">Remote Abort Assembly with Back Box </t>
  </si>
  <si>
    <t xml:space="preserve">Multi-cd temporal horn strobe 24vRED FIRE </t>
  </si>
  <si>
    <t>6’’ Bell 24Vdc RED</t>
  </si>
  <si>
    <t xml:space="preserve">Sistema de detección temprana por Aspiración, Single pipe Inlet (Up to 668sq. Marca SAFE) </t>
  </si>
  <si>
    <t xml:space="preserve">Kit de Instalacion Detección Temprana </t>
  </si>
  <si>
    <t xml:space="preserve">Materiales eléctricos y accesorios de Instalación, Cableado FIREWIRE FLP </t>
  </si>
  <si>
    <t>Puerta de Seguridad para Data Center. ANDRUERF60-V</t>
  </si>
  <si>
    <t xml:space="preserve">Retardan 60min. metálica Corta-Fuegos, pivotante y abatible. </t>
  </si>
  <si>
    <t xml:space="preserve">Certificada bajo norma UNE-EN 1634-1:2001. </t>
  </si>
  <si>
    <t xml:space="preserve">Clasificación de C5, es decir, esta puerta Corta-Fuegos es capaz de soportar más de 200.000 ciclos de apertura. </t>
  </si>
  <si>
    <t xml:space="preserve">Incluye Visor de Inspección 1.00 x 2.10 </t>
  </si>
  <si>
    <t xml:space="preserve">Control de acceso Biometrico / Proximidad. 1,846.15 1,846.15 </t>
  </si>
  <si>
    <t xml:space="preserve">Batería de 12v 4Amp en caso de ausencia De energía. </t>
  </si>
  <si>
    <t xml:space="preserve">Transformador 24VAC 40 Amps con gabinete para control de Acceso </t>
  </si>
  <si>
    <t xml:space="preserve">Biometric Fingerprint Reader BIO-300 Botón de Salida REX No Touch </t>
  </si>
  <si>
    <t>Cerradura Magnética, 600 Libras de Presión, Para montaje superficial en puertas con marco de aluminio o Metal</t>
  </si>
  <si>
    <t>APC Rack NetShelter SX Enclosure with Sides Black 42U 600mm Wide x 1070mm</t>
  </si>
  <si>
    <t>APC Metered Rack PDU 2G - Power distribution unit ( rack-mountable )</t>
  </si>
  <si>
    <t>APC Rack ATS, 120V, 20A, L5-20 in, (10) 5-20R out</t>
  </si>
  <si>
    <t>APC Modular Toolless Blanking Panel 1U (pack of 200 ) for NetShelter SX</t>
  </si>
  <si>
    <t>APC KVM 2G, Digital/IP, 1 Remote User</t>
  </si>
  <si>
    <t>APC 19 pulgadas Rack LCD Console</t>
  </si>
  <si>
    <t>APC KVM 2G, Server Module, USB</t>
  </si>
  <si>
    <t>DATA CENTER DISTRIBUTION CABLE SYSTEM</t>
  </si>
  <si>
    <t>APC Rack NetShelter SX Enclosure with Sides Black 42U 750mm Wide x 1070mm</t>
  </si>
  <si>
    <t>Panduit NetRunner Vertical Cable Manager WMPV45E</t>
  </si>
  <si>
    <t>Panduit Pannet Angled 48-port flush mount patch panel CPPA48FMWBLY</t>
  </si>
  <si>
    <t>Panduit Pannet Copper Patch Cord, Cat 6, Blue UTP Cable UTPSP3BUY</t>
  </si>
  <si>
    <t>Panduit Pannet Cooper Cable Cat6 UTP</t>
  </si>
  <si>
    <t>Tripp Lite PDU 12 Outlet 19" Rackmount (6 Front/6 Rear)</t>
  </si>
  <si>
    <t>APC Rack overhead cable extension 750mm Wide</t>
  </si>
  <si>
    <t>APC Cable organizer Cabling Systems</t>
  </si>
  <si>
    <t>CONECTIVIDAD</t>
  </si>
  <si>
    <t xml:space="preserve">Switch Cisco Catalyst 4506-E, 3x48GbE, 1x12sfp, 2xPwr, 3YearsSmnt </t>
  </si>
  <si>
    <t xml:space="preserve">1 X Cisco Catalyst 4506-E Switch </t>
  </si>
  <si>
    <t xml:space="preserve">1 x CAT4500e SUP7-E/SUP7L-E Universal Image S45EU-34-1512SG </t>
  </si>
  <si>
    <t xml:space="preserve">1 x Paper IP Base License C4500E-IPB 2 x NEMA 6-20 to IEC-C19 13ft US </t>
  </si>
  <si>
    <t xml:space="preserve">1 X Cisco Supervisor Engine 7-E - control processor </t>
  </si>
  <si>
    <t>3 X Cisco Catalyst 4500E Series Line Card Switch 48 x 10/100/1000</t>
  </si>
  <si>
    <t xml:space="preserve">1 X Cisco Line Card E-Series - Switch - 12 x Gigabit SFP - plug-in module </t>
  </si>
  <si>
    <t xml:space="preserve">1 X Cisco 4200 WAC - Power supply - AC 100/200 V - 4200 Watt </t>
  </si>
  <si>
    <t xml:space="preserve">1 x Cisco SMARTnet 3 years 24x7 response time: 4 h </t>
  </si>
  <si>
    <t>Switch Cisco Catalyst 3650-48PS-L 48 x 10/100/1000 (PoE+) + 4 x SFP</t>
  </si>
  <si>
    <t xml:space="preserve">1 x CAT3650 Universal k9 image </t>
  </si>
  <si>
    <t xml:space="preserve">1 x 640W AC Config 2 Power Supply </t>
  </si>
  <si>
    <t xml:space="preserve">North America AC Type A Power Cable </t>
  </si>
  <si>
    <t xml:space="preserve">Type 2 Stacking Blank STACK-T2-BLANK </t>
  </si>
  <si>
    <t xml:space="preserve">Config 2 Power Supply Blank </t>
  </si>
  <si>
    <t xml:space="preserve">Cisco - Network stacking module </t>
  </si>
  <si>
    <t xml:space="preserve">2 x Cisco - SFP (mini-GBIC) transceiver module - 1 Gbps </t>
  </si>
  <si>
    <t>Cisco SMARTnet 3 years 8x5 response time: Next Business Day</t>
  </si>
  <si>
    <t xml:space="preserve">Router Cisco 2951 Security Bundle Router </t>
  </si>
  <si>
    <t>1 x Cisco 2921/2951 AC Power Supply PWR-2921-51-AC</t>
  </si>
  <si>
    <t xml:space="preserve">1 x AC Power Cord (North America) C13 NEMA 5-15P 2.1m CAB-AC </t>
  </si>
  <si>
    <t>2 x Removable faceplate for SM slot on Cisco 290039004400 ISR SM-S-BLANK</t>
  </si>
  <si>
    <t xml:space="preserve">3 x Blank faceplate for HWIC slot on Cisco ISR HWIC-BLANK </t>
  </si>
  <si>
    <t xml:space="preserve">1 x Cisco Config Pro Express on Router Flash ISR-CCP-EXP </t>
  </si>
  <si>
    <t xml:space="preserve">1 x 512MB DRAM (1 512MB DIMM) for Cisco 2951 ISR (Default) </t>
  </si>
  <si>
    <t xml:space="preserve">1 x 256MB Compact Flash for Cisco 1900 2900 3900 ISR </t>
  </si>
  <si>
    <t xml:space="preserve">1 x IP Base License for Cisco </t>
  </si>
  <si>
    <t xml:space="preserve">1 x Security License for Cisco </t>
  </si>
  <si>
    <t xml:space="preserve">1 x Cisco 2951 IOS UNIVERSAL </t>
  </si>
  <si>
    <t xml:space="preserve">1 x Cisco 1-Port Serial High-Speed WAN Interface Card </t>
  </si>
  <si>
    <t xml:space="preserve">Cisco SMARTnet 3 years 24x7 response time: 4 h </t>
  </si>
  <si>
    <t xml:space="preserve">Cisco FireSIGHT Management Center, Virtual (VMware) FireSIGHT License, for 2 devices </t>
  </si>
  <si>
    <t xml:space="preserve">1 x Cisco FirePOWER Software v5.3.1 SF-FP5.3.1-K9 </t>
  </si>
  <si>
    <t xml:space="preserve">1 x Cisco ASA5525 Control License ASA5525-CTRL-LIC </t>
  </si>
  <si>
    <t xml:space="preserve">1 x AC Power Cord (North America), C13, NEMA 5-15P, 2.1m CAB-AC </t>
  </si>
  <si>
    <t xml:space="preserve">1 x Cisco VPN Client Software (Windows, Solaris, Linux, Mac) </t>
  </si>
  <si>
    <t xml:space="preserve">1 x ASA 5525 IPS Part Number with which PCB Serial is associated </t>
  </si>
  <si>
    <t xml:space="preserve">1 x ASA 5500 AnyConnect Client + Cisco Security Desktop Software </t>
  </si>
  <si>
    <t xml:space="preserve">1 x Cisco ASA5525 FirePOWER IPS License L-ASA5525-TA= </t>
  </si>
  <si>
    <t xml:space="preserve">Paessler PRTG Network Monitor 2500 con 36 meses de mantenimiento </t>
  </si>
  <si>
    <t xml:space="preserve">Bandwidth, usage, activity, uptime and SLA monitoring </t>
  </si>
  <si>
    <t xml:space="preserve">Powerful network monitoring engine </t>
  </si>
  <si>
    <t xml:space="preserve">Suitable for all networks LAN, WAN, WLAN, and VPN monitoring </t>
  </si>
  <si>
    <t>Monitoring of different networks/locations by probes (= agents)</t>
  </si>
  <si>
    <t>SOLUCION DE SEGURIDAD COMPLETA PARA ENDEPOINTS</t>
  </si>
  <si>
    <t xml:space="preserve">HP ProLiant DL380 Gen9 Performance Server Rack-mountable 2U </t>
  </si>
  <si>
    <t xml:space="preserve">2 x Xeon E5-2650V3 / 2.3 GHz </t>
  </si>
  <si>
    <t xml:space="preserve">RAM 32GB </t>
  </si>
  <si>
    <t>2 X 300 GB hot-swap 2.5" SAS 12Gb/s - 10000 rpm</t>
  </si>
  <si>
    <t xml:space="preserve">DVD-Writer </t>
  </si>
  <si>
    <t xml:space="preserve">G200eH2 </t>
  </si>
  <si>
    <t xml:space="preserve">HP Embedded 4x1Gb, plus 2x10Gb-T Flexible </t>
  </si>
  <si>
    <t xml:space="preserve">2 X HP 800W Flex Slot Platinum Power Supply </t>
  </si>
  <si>
    <t xml:space="preserve">Microsoft Windows Server 2012 R2 Standard - License - 2 processors - GOV </t>
  </si>
  <si>
    <t>HP Server Warranty includes 3-Year Parts, Labor Onsite support with NBD response</t>
  </si>
  <si>
    <t xml:space="preserve">TrendMicro Smart Protection For Endpoints 3 Years </t>
  </si>
  <si>
    <t xml:space="preserve">Protection Points: Endpoints, Smartphones and tablets, USB and removable drives, File servers </t>
  </si>
  <si>
    <t>Data Loss Prevention: Compliance risks, Data loss, Data theft</t>
  </si>
  <si>
    <t>CLUSTER VMWARE, SERVIDORES Y STORAGE</t>
  </si>
  <si>
    <t>HP ProLiant DL380 Gen9 Performance Server Rack-mountable 2U</t>
  </si>
  <si>
    <t xml:space="preserve">RAM 64GB </t>
  </si>
  <si>
    <t xml:space="preserve">2 X 300 GB hot-swap 2.5" SAS 12Gb/s - 10000 rpm </t>
  </si>
  <si>
    <t>DVD-Writer G200eH2 HP Embedded 4x1Gb, plus 2x10Gb-T Flexible 2 X HP 800W Flex Slot Platinum Power Supply</t>
  </si>
  <si>
    <t xml:space="preserve">G200eH2 HP Embedded 4x1Gb, plus 2x10Gb-T Flexible </t>
  </si>
  <si>
    <t>2 X HP 800W Flex Slot Platinum Power Supply</t>
  </si>
  <si>
    <t>HP MSA 2040 Storage</t>
  </si>
  <si>
    <t xml:space="preserve">1 x HP MSA 2040 LFF Chassis </t>
  </si>
  <si>
    <t xml:space="preserve">12 x HP Hard drive 2 TB internal 3.5" 7200 rpm </t>
  </si>
  <si>
    <t xml:space="preserve">1 x HP Modular Smart Array 2040 SAN Controller (RAID) </t>
  </si>
  <si>
    <t xml:space="preserve">4 x HPE - SFP+ transceiver module 10gb HPE Foundation Care 24x7 </t>
  </si>
  <si>
    <t>SOLUCION DE CORREO</t>
  </si>
  <si>
    <t xml:space="preserve">RAM 32GB 3 X 300 GB hot-swap 2.5" SAS 12Gb/s - 10000 rpm </t>
  </si>
  <si>
    <t xml:space="preserve">DVD-Writer G200eH2 HP Embedded 4x1Gb, plus 2x10Gb-T Flexible </t>
  </si>
  <si>
    <t xml:space="preserve">HPE ProLiant DL380 Gen9 Performance Server Rack-mountable 2U </t>
  </si>
  <si>
    <t xml:space="preserve">2 x Xeon E5-2650V3 / 2.3 GHz RAM 64GB </t>
  </si>
  <si>
    <t xml:space="preserve">6 X HP 1.2TB 6G SAS 10K rpm SFF (2.5-inch) </t>
  </si>
  <si>
    <t>Microsoft Exchange Server 2016 Standard GOV MOLP</t>
  </si>
  <si>
    <t>Microsoft Exchange Server 2016 Standard CAL GOV MOLP</t>
  </si>
  <si>
    <t>SOLUCION DE BACKUP EN CINTAS</t>
  </si>
  <si>
    <t xml:space="preserve">2 x Xeon E5-2650V3 / 2.3 GHz RAM 32GB </t>
  </si>
  <si>
    <t xml:space="preserve">2 X 300 GB hot-swap 2.5" SAS 12Gb/s - 10000 rpm DVD-Writer G200eH2 HP Embedded 4x1Gb, plus 2x10Gb-T Flexible </t>
  </si>
  <si>
    <t xml:space="preserve">HP StoreEver LTO-6 Ultrium 6250 - Tape drive - LTO Ultrium ( 2.5 TB / 6.25 TB ) </t>
  </si>
  <si>
    <t xml:space="preserve">HP Smart Array P212/Zero Memory Controller - Storage controller (RAID </t>
  </si>
  <si>
    <t xml:space="preserve">HP StorageWorks SAS Rack-Mount Kit - Storage enclosure - rack-mountable - 1U </t>
  </si>
  <si>
    <t xml:space="preserve">HP - SAS external cable </t>
  </si>
  <si>
    <t>HP Ultrium RW Custom Labeled Data Cartridge LTO Ultrium 5 - 1.5 TB / 3 TB light blue</t>
  </si>
  <si>
    <t>CENTRO DE MONITOREO</t>
  </si>
  <si>
    <t>Pelco Professional Monitor PMCL542BL 42" High Resolution</t>
  </si>
  <si>
    <t xml:space="preserve">Wall Mount for PMCL Series LCD Monitor </t>
  </si>
  <si>
    <t>HP Workstation Z230 - MT - 1 x Core i5 4590 / 3.3 GHz - RAM 8 GB - HDD 1 TB - DVD SuperMulti - HD Graphics 4600 - GigE - Windows 7 Pro 64-bit / Windows 8.1 Pro 64-bit downgrade - preinstalled: Windows 7 - vPr 1,619.43 1,619.43 Limited warranty - parts and labor - 3 years - on-site</t>
  </si>
  <si>
    <t>HD Graphics 4600 - GigE - Windows 7 Pro 64-bit / Windows 8.1 Pro 64-bit downgrade</t>
  </si>
  <si>
    <t>GeForce GTX 960 Gaming Quad Port Outputs 4G Graphics Card 4GB GDDR5</t>
  </si>
  <si>
    <t>DisplayPort Male to HDMI Male Cable 10'</t>
  </si>
  <si>
    <t>Ups APC Smart-UPS 3000VA</t>
  </si>
  <si>
    <t>PRELIMINARES</t>
  </si>
  <si>
    <t xml:space="preserve">1 x ASA 9.2.2 Software image for ASA 5500-X </t>
  </si>
  <si>
    <t xml:space="preserve">1 x ASA 5512-X through 5555-X 120GB MLC SED SSD (Incl.) </t>
  </si>
  <si>
    <t xml:space="preserve">1 x Cisco ASA FirePOWER Services IPS Subscription license ( 3 year ) </t>
  </si>
  <si>
    <t xml:space="preserve">Cisco ASA 5525-X with FirePOWER Services Bundle </t>
  </si>
  <si>
    <t xml:space="preserve">1 x Cisco Software Application Support Plus Upgrades (SASU) </t>
  </si>
  <si>
    <t>COMPUTADORA DELL BOSTRO 790, COR 13 GHZ, 6460 MHZ 3.30, 4GB DE MEMORIA DDR3</t>
  </si>
  <si>
    <t xml:space="preserve">Impresora Negro </t>
  </si>
  <si>
    <t>COPIADORA TOSHIBA E-STUDIO 356</t>
  </si>
  <si>
    <t>DEPTO. DE COMUNICACIONES</t>
  </si>
  <si>
    <t>Sistema de IP-PBX híbrido de alto desempeño para 1300 terminales telefonicas, incluyendo todos los sotfware y hadware</t>
  </si>
  <si>
    <t>DEPTO. RECEPCION DE DENUNCIAS</t>
  </si>
  <si>
    <t>DEPTO. SISTEMAS Y TECNOLOGIAS</t>
  </si>
  <si>
    <t>DEPTO. OPERATIVO CENTRAL DE RADIO</t>
  </si>
  <si>
    <t>Inversores</t>
  </si>
  <si>
    <t>Baterias</t>
  </si>
  <si>
    <t>Impresoras Laser NEGRA</t>
  </si>
  <si>
    <t>DIRECCION DE TELEMATICA, P.N.</t>
  </si>
  <si>
    <t>1,4 Licenciamiento y alojamiento.</t>
  </si>
  <si>
    <t>Licencia Oracle /año</t>
  </si>
  <si>
    <t>Alojamiento Servidores Nap el Caribe /año</t>
  </si>
  <si>
    <t>Servicio alojamiento correo electronico /año</t>
  </si>
  <si>
    <t>1,5 Adquisicion Sistema de Gestion Documental.</t>
  </si>
  <si>
    <t>1,5 Adquision Sistema de Gestion Documental</t>
  </si>
  <si>
    <t xml:space="preserve">Sistema para 100 usuarios </t>
  </si>
  <si>
    <t xml:space="preserve">Asesoria Inicial </t>
  </si>
  <si>
    <t>curso Expero AIRE (4 persona)</t>
  </si>
  <si>
    <t>Curso transcriptor AIRE (4 personas)</t>
  </si>
  <si>
    <t>Curso usuario AIRE (20 personas)</t>
  </si>
  <si>
    <t>Servicios post-instalacion (100 usuarios).</t>
  </si>
  <si>
    <t>1,6 Habitlitacion de espacio fisico y adquision de equipos para  secciones tecnicas de Telematica en Direccion Regionales.</t>
  </si>
  <si>
    <t>UPS SMART CENTRAL POWER 700 VA</t>
  </si>
  <si>
    <t>SILLA SEMI/EJECUTIVA</t>
  </si>
  <si>
    <t>PAPEL BOND 20 8 1/2X11"</t>
  </si>
  <si>
    <t>TONER NUMERO 128 NEGRO HP</t>
  </si>
  <si>
    <t>Camioneta Doble Cabina 4WD</t>
  </si>
  <si>
    <t>DEPTO. COMUNICACIONES</t>
  </si>
  <si>
    <t>1,4 Licenciamiento y alojamiento virtual.</t>
  </si>
  <si>
    <t>COMPUTADORA PROCESADOR 3.30, 8GB DE MEMORIA,</t>
  </si>
  <si>
    <t>2.3 Adquision herramientas de comunicacion.</t>
  </si>
  <si>
    <t>2.4 Capacitación del Personal Depto. Comunicaciones</t>
  </si>
  <si>
    <t>2.5 Implentacion de una Central Telefonica Voz/Ip</t>
  </si>
  <si>
    <t>2.6 Remozamiento de la Central de Radio</t>
  </si>
  <si>
    <t>2.7 Contratacion a telefonicas de los servicios de comunicación.</t>
  </si>
  <si>
    <t xml:space="preserve">Solucion de plataforma de radiocomunicacion digital. </t>
  </si>
  <si>
    <t>Solucion de repetidoras de red de en ace (16 canales) torres, antoneas y microondas</t>
  </si>
  <si>
    <t>Solucion de cobertura en tuneles</t>
  </si>
  <si>
    <t>Red de enlaces estaciones base o repetidoras</t>
  </si>
  <si>
    <t>radios portatiles integrados al sistema tetra</t>
  </si>
  <si>
    <t>Estaciones de radios base para vehiculos con sistema tetra</t>
  </si>
  <si>
    <t>Estaciones de radios base fijas para  respuestas 911</t>
  </si>
  <si>
    <t>Accesorios para radios portatiles (microfonos de solapa, baterias, adciionales, cargador multiple, forros)</t>
  </si>
  <si>
    <t>Cargador multiples</t>
  </si>
  <si>
    <t>Accesorios e intalacion para estaciones radio fija (baterias, antenas, yagui)</t>
  </si>
  <si>
    <t>accesorios e intalacion para radio movil (antenas UHF y GPS)</t>
  </si>
  <si>
    <t>Solucion energia: inversores y baterias para repetidoras y microondas.</t>
  </si>
  <si>
    <t>Repuestos de radiocomunicacion según el pliego de condiciones</t>
  </si>
  <si>
    <t>Solucion energia: inversores y baterias para radio base de instituciones de repuesta 911</t>
  </si>
  <si>
    <t>Solucion de consola de despacho.</t>
  </si>
  <si>
    <t>Capacitacion</t>
  </si>
  <si>
    <t xml:space="preserve">Mantenimiento </t>
  </si>
  <si>
    <t>Soporte</t>
  </si>
  <si>
    <t>Servicios profesionales</t>
  </si>
  <si>
    <t xml:space="preserve">Garantias extendidas </t>
  </si>
  <si>
    <t>Materiales</t>
  </si>
  <si>
    <t>Capacitaciones al personal en electronica base</t>
  </si>
  <si>
    <t>2.2 Adquisición accesorios de comunicaciones para provincias con señal analoga DRM</t>
  </si>
  <si>
    <t>2.2 Adquisición accesorios de comunicaciones para provincias con señal analoga DRM.</t>
  </si>
  <si>
    <t>Contratacion de servicios de Flota, Internet y lineas telefonicas a nivel nacional. (POR MES)</t>
  </si>
  <si>
    <t>2.4 Adquisicion herramientas de comunicación, equipos y mobiliarios.</t>
  </si>
  <si>
    <t>Mesa tipo L reforzada</t>
  </si>
  <si>
    <t>Sillas alta giratorias</t>
  </si>
  <si>
    <t>Laptops i5</t>
  </si>
  <si>
    <t>Cisco Firewall Pix 501</t>
  </si>
  <si>
    <t>disco duro externo de 500gb</t>
  </si>
  <si>
    <t>MOBILIARIOS Y EQUIPOS DE OFICINA</t>
  </si>
  <si>
    <t xml:space="preserve">HERRAMIENTAS DE COMUNICACIONES </t>
  </si>
  <si>
    <t xml:space="preserve">EQUIPOS Y MOBILIARIOS </t>
  </si>
  <si>
    <t>MATERIAL GASTABLE</t>
  </si>
  <si>
    <t>2.1 Expansion de cobertura de señal Tetra, en el gran Santo Domingo, San Cristobal, Haina, Santiago y Puerto Plata.</t>
  </si>
  <si>
    <t>Capacitaciones al personal tecnico de comunicaciones (radios)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</si>
</sst>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RD$&quot;#,##0.00"/>
    <numFmt numFmtId="166" formatCode="_([$RD$-1C0A]* #,##0.00_);_([$RD$-1C0A]* \(#,##0.00\);_([$RD$-1C0A]* &quot;-&quot;??_);_(@_)"/>
    <numFmt numFmtId="167" formatCode="_ [$€]\ * #,##0.00_ ;_ [$€]\ * \-#,##0.00_ ;_ [$€]\ * &quot;-&quot;??_ ;_ @_ 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58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6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b/>
      <sz val="11"/>
      <color theme="1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</cellStyleXfs>
  <cellXfs count="32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3" fillId="0" borderId="0" xfId="0" applyFont="1"/>
    <xf numFmtId="0" fontId="8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14" fontId="22" fillId="0" borderId="1" xfId="0" applyNumberFormat="1" applyFont="1" applyBorder="1" applyAlignment="1">
      <alignment horizontal="left" vertical="center" wrapText="1"/>
    </xf>
    <xf numFmtId="16" fontId="22" fillId="0" borderId="2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top" wrapText="1"/>
    </xf>
    <xf numFmtId="0" fontId="23" fillId="0" borderId="7" xfId="0" applyFont="1" applyBorder="1" applyAlignment="1">
      <alignment horizontal="justify" vertical="top" wrapText="1"/>
    </xf>
    <xf numFmtId="0" fontId="23" fillId="0" borderId="6" xfId="0" applyFont="1" applyBorder="1" applyAlignment="1">
      <alignment vertical="top" wrapText="1"/>
    </xf>
    <xf numFmtId="0" fontId="23" fillId="0" borderId="5" xfId="0" applyNumberFormat="1" applyFont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4" fillId="0" borderId="0" xfId="0" applyFont="1"/>
    <xf numFmtId="0" fontId="22" fillId="0" borderId="8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justify" vertical="center" wrapText="1"/>
    </xf>
    <xf numFmtId="0" fontId="25" fillId="0" borderId="9" xfId="0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23" fillId="0" borderId="10" xfId="0" applyFont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Alignment="1">
      <alignment horizontal="center"/>
    </xf>
    <xf numFmtId="3" fontId="1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8" fillId="0" borderId="0" xfId="0" applyFont="1"/>
    <xf numFmtId="0" fontId="3" fillId="0" borderId="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9" fontId="14" fillId="0" borderId="6" xfId="3" applyFont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1" fontId="14" fillId="0" borderId="6" xfId="3" applyNumberFormat="1" applyFont="1" applyBorder="1" applyAlignment="1">
      <alignment horizontal="center" vertical="center" wrapText="1"/>
    </xf>
    <xf numFmtId="9" fontId="14" fillId="0" borderId="13" xfId="0" applyNumberFormat="1" applyFont="1" applyBorder="1" applyAlignment="1">
      <alignment horizontal="center" vertical="center" wrapText="1"/>
    </xf>
    <xf numFmtId="17" fontId="14" fillId="0" borderId="6" xfId="0" applyNumberFormat="1" applyFont="1" applyBorder="1" applyAlignment="1">
      <alignment horizontal="center" vertical="center" wrapText="1"/>
    </xf>
    <xf numFmtId="17" fontId="14" fillId="0" borderId="2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165" fontId="29" fillId="0" borderId="0" xfId="4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32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top" wrapText="1"/>
    </xf>
    <xf numFmtId="44" fontId="31" fillId="0" borderId="0" xfId="4" applyFont="1"/>
    <xf numFmtId="0" fontId="31" fillId="0" borderId="6" xfId="6" applyFont="1" applyBorder="1" applyAlignment="1">
      <alignment vertical="center" wrapText="1"/>
    </xf>
    <xf numFmtId="166" fontId="31" fillId="0" borderId="6" xfId="7" applyNumberFormat="1" applyFont="1" applyBorder="1" applyAlignment="1">
      <alignment vertical="center" wrapText="1"/>
    </xf>
    <xf numFmtId="0" fontId="5" fillId="3" borderId="6" xfId="5" applyFont="1" applyFill="1" applyBorder="1" applyAlignment="1">
      <alignment horizontal="center" vertical="center" wrapText="1"/>
    </xf>
    <xf numFmtId="0" fontId="31" fillId="7" borderId="6" xfId="6" applyFont="1" applyFill="1" applyBorder="1" applyAlignment="1">
      <alignment horizontal="center" wrapText="1"/>
    </xf>
    <xf numFmtId="166" fontId="31" fillId="0" borderId="6" xfId="4" applyNumberFormat="1" applyFont="1" applyBorder="1" applyAlignment="1"/>
    <xf numFmtId="166" fontId="31" fillId="0" borderId="6" xfId="4" applyNumberFormat="1" applyFont="1" applyBorder="1" applyAlignment="1">
      <alignment vertical="top"/>
    </xf>
    <xf numFmtId="166" fontId="31" fillId="9" borderId="6" xfId="4" applyNumberFormat="1" applyFont="1" applyFill="1" applyBorder="1" applyAlignment="1">
      <alignment vertical="top"/>
    </xf>
    <xf numFmtId="166" fontId="31" fillId="9" borderId="6" xfId="4" applyNumberFormat="1" applyFont="1" applyFill="1" applyBorder="1" applyAlignment="1"/>
    <xf numFmtId="0" fontId="0" fillId="0" borderId="0" xfId="0" applyAlignment="1">
      <alignment vertical="top"/>
    </xf>
    <xf numFmtId="166" fontId="33" fillId="9" borderId="6" xfId="4" applyNumberFormat="1" applyFont="1" applyFill="1" applyBorder="1" applyAlignment="1">
      <alignment vertical="top"/>
    </xf>
    <xf numFmtId="0" fontId="5" fillId="6" borderId="6" xfId="5" applyFont="1" applyFill="1" applyBorder="1" applyAlignment="1">
      <alignment horizontal="center" vertical="top" wrapText="1"/>
    </xf>
    <xf numFmtId="0" fontId="5" fillId="9" borderId="6" xfId="5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left" wrapText="1"/>
    </xf>
    <xf numFmtId="0" fontId="18" fillId="9" borderId="6" xfId="0" applyFont="1" applyFill="1" applyBorder="1" applyAlignment="1">
      <alignment horizontal="left" vertical="top" wrapText="1"/>
    </xf>
    <xf numFmtId="0" fontId="5" fillId="9" borderId="6" xfId="0" applyFont="1" applyFill="1" applyBorder="1" applyAlignment="1">
      <alignment horizontal="left" vertical="top" wrapText="1"/>
    </xf>
    <xf numFmtId="0" fontId="33" fillId="9" borderId="6" xfId="0" applyFont="1" applyFill="1" applyBorder="1" applyAlignment="1">
      <alignment vertical="top" wrapText="1"/>
    </xf>
    <xf numFmtId="0" fontId="31" fillId="9" borderId="6" xfId="0" applyFont="1" applyFill="1" applyBorder="1" applyAlignment="1">
      <alignment horizontal="center" vertical="top" wrapText="1"/>
    </xf>
    <xf numFmtId="0" fontId="31" fillId="0" borderId="6" xfId="0" applyFont="1" applyBorder="1" applyAlignment="1">
      <alignment horizontal="left" wrapText="1"/>
    </xf>
    <xf numFmtId="0" fontId="33" fillId="9" borderId="6" xfId="0" applyFont="1" applyFill="1" applyBorder="1" applyAlignment="1">
      <alignment horizontal="left" wrapText="1"/>
    </xf>
    <xf numFmtId="0" fontId="31" fillId="0" borderId="6" xfId="0" applyFont="1" applyBorder="1" applyAlignment="1">
      <alignment horizontal="center" wrapText="1"/>
    </xf>
    <xf numFmtId="0" fontId="33" fillId="9" borderId="6" xfId="0" applyFont="1" applyFill="1" applyBorder="1" applyAlignment="1">
      <alignment horizontal="center" wrapText="1"/>
    </xf>
    <xf numFmtId="0" fontId="31" fillId="0" borderId="6" xfId="0" applyFont="1" applyBorder="1" applyAlignment="1">
      <alignment horizontal="left" vertical="top" wrapText="1"/>
    </xf>
    <xf numFmtId="0" fontId="33" fillId="9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3" fontId="31" fillId="0" borderId="6" xfId="6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1" fillId="6" borderId="6" xfId="6" applyFont="1" applyFill="1" applyBorder="1" applyAlignment="1">
      <alignment horizontal="center" vertical="top" wrapText="1"/>
    </xf>
    <xf numFmtId="3" fontId="31" fillId="0" borderId="6" xfId="0" applyNumberFormat="1" applyFont="1" applyBorder="1" applyAlignment="1">
      <alignment vertical="center" wrapText="1"/>
    </xf>
    <xf numFmtId="166" fontId="31" fillId="0" borderId="6" xfId="4" applyNumberFormat="1" applyFont="1" applyBorder="1" applyAlignment="1">
      <alignment wrapText="1"/>
    </xf>
    <xf numFmtId="0" fontId="31" fillId="0" borderId="6" xfId="6" applyFont="1" applyBorder="1" applyAlignment="1">
      <alignment vertical="top" wrapText="1"/>
    </xf>
    <xf numFmtId="166" fontId="31" fillId="0" borderId="6" xfId="7" applyNumberFormat="1" applyFont="1" applyBorder="1" applyAlignment="1">
      <alignment vertical="top" wrapText="1"/>
    </xf>
    <xf numFmtId="0" fontId="31" fillId="0" borderId="6" xfId="6" applyFont="1" applyBorder="1" applyAlignment="1">
      <alignment horizontal="center" vertical="top" wrapText="1"/>
    </xf>
    <xf numFmtId="0" fontId="5" fillId="3" borderId="6" xfId="5" applyFont="1" applyFill="1" applyBorder="1" applyAlignment="1">
      <alignment horizontal="center" vertical="top" wrapText="1"/>
    </xf>
    <xf numFmtId="0" fontId="31" fillId="7" borderId="6" xfId="6" applyFont="1" applyFill="1" applyBorder="1" applyAlignment="1">
      <alignment horizontal="center" vertical="top" wrapText="1"/>
    </xf>
    <xf numFmtId="0" fontId="33" fillId="3" borderId="6" xfId="6" applyFont="1" applyFill="1" applyBorder="1" applyAlignment="1">
      <alignment horizontal="left" vertical="top" wrapText="1"/>
    </xf>
    <xf numFmtId="0" fontId="31" fillId="3" borderId="6" xfId="6" applyFont="1" applyFill="1" applyBorder="1" applyAlignment="1">
      <alignment vertical="top" wrapText="1"/>
    </xf>
    <xf numFmtId="166" fontId="31" fillId="3" borderId="6" xfId="7" applyNumberFormat="1" applyFont="1" applyFill="1" applyBorder="1" applyAlignment="1">
      <alignment vertical="top" wrapText="1"/>
    </xf>
    <xf numFmtId="166" fontId="31" fillId="3" borderId="6" xfId="4" applyNumberFormat="1" applyFont="1" applyFill="1" applyBorder="1" applyAlignment="1">
      <alignment vertical="top" wrapText="1"/>
    </xf>
    <xf numFmtId="0" fontId="31" fillId="3" borderId="6" xfId="0" applyFont="1" applyFill="1" applyBorder="1" applyAlignment="1">
      <alignment horizontal="left" vertical="top" wrapText="1"/>
    </xf>
    <xf numFmtId="3" fontId="31" fillId="0" borderId="6" xfId="0" applyNumberFormat="1" applyFont="1" applyBorder="1" applyAlignment="1">
      <alignment vertical="top" wrapText="1"/>
    </xf>
    <xf numFmtId="166" fontId="31" fillId="0" borderId="6" xfId="4" applyNumberFormat="1" applyFont="1" applyBorder="1" applyAlignment="1">
      <alignment vertical="top" wrapText="1"/>
    </xf>
    <xf numFmtId="3" fontId="31" fillId="0" borderId="6" xfId="6" applyNumberFormat="1" applyFont="1" applyBorder="1" applyAlignment="1">
      <alignment vertical="top" wrapText="1"/>
    </xf>
    <xf numFmtId="0" fontId="18" fillId="6" borderId="6" xfId="5" applyFont="1" applyFill="1" applyBorder="1" applyAlignment="1">
      <alignment horizontal="center" vertical="top" wrapText="1"/>
    </xf>
    <xf numFmtId="166" fontId="5" fillId="3" borderId="6" xfId="7" applyNumberFormat="1" applyFont="1" applyFill="1" applyBorder="1" applyAlignment="1">
      <alignment horizontal="right" vertical="top" wrapText="1"/>
    </xf>
    <xf numFmtId="44" fontId="31" fillId="0" borderId="6" xfId="4" applyFont="1" applyBorder="1" applyAlignment="1">
      <alignment horizontal="right" vertical="top" wrapText="1"/>
    </xf>
    <xf numFmtId="0" fontId="31" fillId="3" borderId="6" xfId="6" applyFont="1" applyFill="1" applyBorder="1" applyAlignment="1">
      <alignment horizontal="center" vertical="top" wrapText="1"/>
    </xf>
    <xf numFmtId="44" fontId="31" fillId="0" borderId="6" xfId="4" applyFont="1" applyBorder="1" applyAlignment="1">
      <alignment vertical="top" wrapText="1"/>
    </xf>
    <xf numFmtId="0" fontId="33" fillId="9" borderId="6" xfId="0" applyFont="1" applyFill="1" applyBorder="1" applyAlignment="1">
      <alignment horizontal="left" vertical="top" wrapText="1"/>
    </xf>
    <xf numFmtId="0" fontId="5" fillId="9" borderId="6" xfId="0" applyFont="1" applyFill="1" applyBorder="1" applyAlignment="1">
      <alignment horizontal="center" vertical="top"/>
    </xf>
    <xf numFmtId="0" fontId="5" fillId="0" borderId="6" xfId="5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44" fontId="5" fillId="0" borderId="6" xfId="4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4" fontId="5" fillId="0" borderId="6" xfId="4" applyFont="1" applyBorder="1" applyAlignment="1">
      <alignment horizontal="center" vertical="top"/>
    </xf>
    <xf numFmtId="166" fontId="5" fillId="0" borderId="6" xfId="0" applyNumberFormat="1" applyFont="1" applyBorder="1" applyAlignment="1">
      <alignment vertical="top"/>
    </xf>
    <xf numFmtId="0" fontId="18" fillId="0" borderId="24" xfId="0" applyFont="1" applyFill="1" applyBorder="1" applyAlignment="1">
      <alignment horizontal="center" vertical="top" wrapText="1"/>
    </xf>
    <xf numFmtId="0" fontId="18" fillId="5" borderId="6" xfId="5" applyFont="1" applyFill="1" applyBorder="1" applyAlignment="1">
      <alignment horizontal="center" vertical="top" wrapText="1"/>
    </xf>
    <xf numFmtId="166" fontId="33" fillId="7" borderId="6" xfId="6" applyNumberFormat="1" applyFont="1" applyFill="1" applyBorder="1" applyAlignment="1">
      <alignment vertical="top"/>
    </xf>
    <xf numFmtId="166" fontId="33" fillId="7" borderId="6" xfId="6" applyNumberFormat="1" applyFont="1" applyFill="1" applyBorder="1"/>
    <xf numFmtId="0" fontId="5" fillId="6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66" fontId="31" fillId="0" borderId="6" xfId="7" applyNumberFormat="1" applyFont="1" applyFill="1" applyBorder="1" applyAlignment="1">
      <alignment vertical="top" wrapText="1"/>
    </xf>
    <xf numFmtId="3" fontId="31" fillId="0" borderId="14" xfId="6" applyNumberFormat="1" applyFont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top" wrapText="1"/>
    </xf>
    <xf numFmtId="0" fontId="5" fillId="0" borderId="6" xfId="5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31" fillId="3" borderId="14" xfId="6" applyFont="1" applyFill="1" applyBorder="1" applyAlignment="1">
      <alignment horizontal="left" vertical="top" wrapText="1"/>
    </xf>
    <xf numFmtId="0" fontId="0" fillId="3" borderId="0" xfId="0" applyFill="1"/>
    <xf numFmtId="3" fontId="31" fillId="3" borderId="14" xfId="6" applyNumberFormat="1" applyFont="1" applyFill="1" applyBorder="1" applyAlignment="1">
      <alignment vertical="top" wrapText="1"/>
    </xf>
    <xf numFmtId="44" fontId="31" fillId="3" borderId="6" xfId="4" applyFont="1" applyFill="1" applyBorder="1" applyAlignment="1">
      <alignment vertical="top" wrapText="1"/>
    </xf>
    <xf numFmtId="44" fontId="31" fillId="0" borderId="6" xfId="4" applyFont="1" applyBorder="1" applyAlignment="1">
      <alignment wrapText="1"/>
    </xf>
    <xf numFmtId="0" fontId="31" fillId="3" borderId="6" xfId="0" applyFont="1" applyFill="1" applyBorder="1" applyAlignment="1">
      <alignment horizontal="center" vertical="top" wrapText="1"/>
    </xf>
    <xf numFmtId="168" fontId="5" fillId="0" borderId="50" xfId="1" applyNumberFormat="1" applyFont="1" applyBorder="1"/>
    <xf numFmtId="168" fontId="5" fillId="0" borderId="6" xfId="4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168" fontId="31" fillId="3" borderId="6" xfId="6" applyNumberFormat="1" applyFont="1" applyFill="1" applyBorder="1" applyAlignment="1">
      <alignment horizontal="left" vertical="top" wrapText="1"/>
    </xf>
    <xf numFmtId="3" fontId="5" fillId="3" borderId="6" xfId="8" applyNumberFormat="1" applyFont="1" applyFill="1" applyBorder="1" applyAlignment="1">
      <alignment horizontal="center" vertical="top" wrapText="1"/>
    </xf>
    <xf numFmtId="4" fontId="31" fillId="0" borderId="6" xfId="6" applyNumberFormat="1" applyFont="1" applyBorder="1" applyAlignment="1">
      <alignment horizontal="center" vertical="top" wrapText="1"/>
    </xf>
    <xf numFmtId="0" fontId="31" fillId="0" borderId="6" xfId="6" applyFont="1" applyBorder="1" applyAlignment="1">
      <alignment horizontal="center" vertical="center" wrapText="1"/>
    </xf>
    <xf numFmtId="0" fontId="5" fillId="0" borderId="48" xfId="0" applyFont="1" applyBorder="1"/>
    <xf numFmtId="0" fontId="5" fillId="0" borderId="11" xfId="0" applyFont="1" applyBorder="1"/>
    <xf numFmtId="0" fontId="5" fillId="0" borderId="4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4" fillId="0" borderId="0" xfId="0" applyFont="1"/>
    <xf numFmtId="0" fontId="18" fillId="6" borderId="23" xfId="5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31" fillId="3" borderId="24" xfId="0" applyFont="1" applyFill="1" applyBorder="1" applyAlignment="1">
      <alignment horizontal="center" vertical="top" wrapText="1"/>
    </xf>
    <xf numFmtId="44" fontId="5" fillId="0" borderId="24" xfId="4" applyFont="1" applyBorder="1" applyAlignment="1">
      <alignment horizontal="center" vertical="top"/>
    </xf>
    <xf numFmtId="166" fontId="31" fillId="3" borderId="24" xfId="4" applyNumberFormat="1" applyFont="1" applyFill="1" applyBorder="1" applyAlignment="1">
      <alignment vertical="top" wrapText="1"/>
    </xf>
    <xf numFmtId="0" fontId="5" fillId="3" borderId="24" xfId="5" applyFont="1" applyFill="1" applyBorder="1" applyAlignment="1">
      <alignment horizontal="center" vertical="top" wrapText="1"/>
    </xf>
    <xf numFmtId="0" fontId="33" fillId="9" borderId="0" xfId="6" applyFont="1" applyFill="1" applyBorder="1" applyAlignment="1">
      <alignment horizontal="left" vertical="top" wrapText="1"/>
    </xf>
    <xf numFmtId="0" fontId="18" fillId="9" borderId="0" xfId="5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0" fillId="0" borderId="24" xfId="0" applyBorder="1"/>
    <xf numFmtId="0" fontId="22" fillId="0" borderId="1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6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6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0" fontId="8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2" fillId="0" borderId="2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left" vertical="top" wrapText="1"/>
    </xf>
    <xf numFmtId="0" fontId="29" fillId="3" borderId="26" xfId="0" applyFont="1" applyFill="1" applyBorder="1" applyAlignment="1">
      <alignment horizontal="left" vertical="top" wrapText="1"/>
    </xf>
    <xf numFmtId="0" fontId="29" fillId="3" borderId="9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  <xf numFmtId="4" fontId="30" fillId="2" borderId="19" xfId="0" applyNumberFormat="1" applyFont="1" applyFill="1" applyBorder="1" applyAlignment="1">
      <alignment vertical="center"/>
    </xf>
    <xf numFmtId="4" fontId="30" fillId="2" borderId="1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5" fontId="3" fillId="0" borderId="6" xfId="1" applyNumberFormat="1" applyFont="1" applyBorder="1" applyAlignment="1">
      <alignment vertical="center"/>
    </xf>
    <xf numFmtId="43" fontId="3" fillId="0" borderId="6" xfId="1" applyFont="1" applyBorder="1" applyAlignment="1">
      <alignment vertical="center"/>
    </xf>
    <xf numFmtId="165" fontId="3" fillId="0" borderId="33" xfId="1" applyNumberFormat="1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43" fontId="3" fillId="0" borderId="35" xfId="1" applyFont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4" fontId="3" fillId="0" borderId="6" xfId="4" applyFont="1" applyBorder="1" applyAlignment="1">
      <alignment horizontal="center" vertical="center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14" fillId="0" borderId="9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16" xfId="0" applyBorder="1"/>
    <xf numFmtId="0" fontId="0" fillId="0" borderId="36" xfId="0" applyBorder="1"/>
    <xf numFmtId="0" fontId="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1" fillId="6" borderId="6" xfId="6" applyFont="1" applyFill="1" applyBorder="1" applyAlignment="1">
      <alignment horizontal="left" vertical="top" wrapText="1"/>
    </xf>
    <xf numFmtId="166" fontId="33" fillId="7" borderId="6" xfId="7" applyNumberFormat="1" applyFont="1" applyFill="1" applyBorder="1" applyAlignment="1">
      <alignment horizontal="center" wrapText="1"/>
    </xf>
    <xf numFmtId="0" fontId="18" fillId="5" borderId="6" xfId="5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33" fillId="6" borderId="6" xfId="6" applyFont="1" applyFill="1" applyBorder="1" applyAlignment="1">
      <alignment horizontal="left" vertical="top" wrapText="1"/>
    </xf>
    <xf numFmtId="0" fontId="33" fillId="6" borderId="23" xfId="6" applyFont="1" applyFill="1" applyBorder="1" applyAlignment="1">
      <alignment horizontal="left" vertical="top" wrapText="1"/>
    </xf>
    <xf numFmtId="166" fontId="33" fillId="7" borderId="6" xfId="7" applyNumberFormat="1" applyFont="1" applyFill="1" applyBorder="1" applyAlignment="1">
      <alignment horizontal="center" vertical="top" wrapText="1"/>
    </xf>
    <xf numFmtId="0" fontId="18" fillId="5" borderId="14" xfId="5" applyFont="1" applyFill="1" applyBorder="1" applyAlignment="1">
      <alignment horizontal="left" vertical="center" wrapText="1"/>
    </xf>
    <xf numFmtId="0" fontId="18" fillId="5" borderId="26" xfId="5" applyFont="1" applyFill="1" applyBorder="1" applyAlignment="1">
      <alignment horizontal="left" vertical="center" wrapText="1"/>
    </xf>
    <xf numFmtId="0" fontId="18" fillId="5" borderId="9" xfId="5" applyFont="1" applyFill="1" applyBorder="1" applyAlignment="1">
      <alignment horizontal="left" vertical="center" wrapText="1"/>
    </xf>
    <xf numFmtId="0" fontId="31" fillId="6" borderId="14" xfId="6" applyFont="1" applyFill="1" applyBorder="1" applyAlignment="1">
      <alignment horizontal="left" vertical="top" wrapText="1"/>
    </xf>
    <xf numFmtId="0" fontId="31" fillId="6" borderId="26" xfId="6" applyFont="1" applyFill="1" applyBorder="1" applyAlignment="1">
      <alignment horizontal="left" vertical="top" wrapText="1"/>
    </xf>
    <xf numFmtId="0" fontId="31" fillId="6" borderId="9" xfId="6" applyFont="1" applyFill="1" applyBorder="1" applyAlignment="1">
      <alignment horizontal="left" vertical="top" wrapText="1"/>
    </xf>
    <xf numFmtId="0" fontId="33" fillId="8" borderId="6" xfId="6" applyFont="1" applyFill="1" applyBorder="1" applyAlignment="1">
      <alignment horizontal="left" vertical="top" wrapText="1"/>
    </xf>
    <xf numFmtId="166" fontId="33" fillId="7" borderId="14" xfId="7" applyNumberFormat="1" applyFont="1" applyFill="1" applyBorder="1" applyAlignment="1">
      <alignment horizontal="center" vertical="top" wrapText="1"/>
    </xf>
    <xf numFmtId="166" fontId="33" fillId="7" borderId="26" xfId="7" applyNumberFormat="1" applyFont="1" applyFill="1" applyBorder="1" applyAlignment="1">
      <alignment horizontal="center" vertical="top" wrapText="1"/>
    </xf>
    <xf numFmtId="166" fontId="33" fillId="7" borderId="9" xfId="7" applyNumberFormat="1" applyFont="1" applyFill="1" applyBorder="1" applyAlignment="1">
      <alignment horizontal="center" vertical="top" wrapText="1"/>
    </xf>
    <xf numFmtId="0" fontId="5" fillId="0" borderId="6" xfId="5" applyFont="1" applyFill="1" applyBorder="1" applyAlignment="1">
      <alignment horizontal="center" vertical="top" wrapText="1"/>
    </xf>
    <xf numFmtId="166" fontId="31" fillId="0" borderId="6" xfId="4" applyNumberFormat="1" applyFont="1" applyBorder="1" applyAlignment="1">
      <alignment horizontal="center" vertical="top"/>
    </xf>
    <xf numFmtId="166" fontId="31" fillId="3" borderId="6" xfId="4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5" borderId="6" xfId="5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</cellXfs>
  <cellStyles count="12">
    <cellStyle name="Euro" xfId="9"/>
    <cellStyle name="Millares" xfId="1" builtinId="3"/>
    <cellStyle name="Millares 2" xfId="8"/>
    <cellStyle name="Moneda" xfId="4" builtinId="4"/>
    <cellStyle name="Moneda 2" xfId="7"/>
    <cellStyle name="Normal" xfId="0" builtinId="0"/>
    <cellStyle name="Normal 2" xfId="2"/>
    <cellStyle name="Normal 2 2" xfId="5"/>
    <cellStyle name="Normal 3" xfId="6"/>
    <cellStyle name="Normal 7" xfId="10"/>
    <cellStyle name="Normal 8" xfId="11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66675</xdr:rowOff>
    </xdr:from>
    <xdr:to>
      <xdr:col>0</xdr:col>
      <xdr:colOff>1257300</xdr:colOff>
      <xdr:row>4</xdr:row>
      <xdr:rowOff>123825</xdr:rowOff>
    </xdr:to>
    <xdr:pic>
      <xdr:nvPicPr>
        <xdr:cNvPr id="2492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6675"/>
          <a:ext cx="923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104775</xdr:rowOff>
    </xdr:from>
    <xdr:to>
      <xdr:col>2</xdr:col>
      <xdr:colOff>733425</xdr:colOff>
      <xdr:row>5</xdr:row>
      <xdr:rowOff>47625</xdr:rowOff>
    </xdr:to>
    <xdr:pic>
      <xdr:nvPicPr>
        <xdr:cNvPr id="12659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95475" y="104775"/>
          <a:ext cx="7143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89647</xdr:colOff>
      <xdr:row>0</xdr:row>
      <xdr:rowOff>0</xdr:rowOff>
    </xdr:from>
    <xdr:to>
      <xdr:col>10</xdr:col>
      <xdr:colOff>461122</xdr:colOff>
      <xdr:row>5</xdr:row>
      <xdr:rowOff>206188</xdr:rowOff>
    </xdr:to>
    <xdr:pic>
      <xdr:nvPicPr>
        <xdr:cNvPr id="3" name="Picture 2" descr="C:\Users\OCastillo.Castillo\Desktop\logo_direccion_telematica_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1912" y="0"/>
          <a:ext cx="1133475" cy="104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3</xdr:row>
      <xdr:rowOff>123825</xdr:rowOff>
    </xdr:from>
    <xdr:to>
      <xdr:col>0</xdr:col>
      <xdr:colOff>2457450</xdr:colOff>
      <xdr:row>6</xdr:row>
      <xdr:rowOff>152400</xdr:rowOff>
    </xdr:to>
    <xdr:pic>
      <xdr:nvPicPr>
        <xdr:cNvPr id="11545" name="Picture 1" descr="Copia%20(3)%20de%20ESCUDO%20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1175" y="971550"/>
          <a:ext cx="676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1053353</xdr:colOff>
      <xdr:row>2</xdr:row>
      <xdr:rowOff>201706</xdr:rowOff>
    </xdr:from>
    <xdr:to>
      <xdr:col>4</xdr:col>
      <xdr:colOff>438711</xdr:colOff>
      <xdr:row>7</xdr:row>
      <xdr:rowOff>15688</xdr:rowOff>
    </xdr:to>
    <xdr:pic>
      <xdr:nvPicPr>
        <xdr:cNvPr id="4" name="Picture 2" descr="C:\Users\OCastillo.Castillo\Desktop\logo_direccion_telematica_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314765" y="784412"/>
          <a:ext cx="1133475" cy="104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22" zoomScale="110" zoomScaleNormal="110" workbookViewId="0">
      <selection activeCell="A9" sqref="A9:I9"/>
    </sheetView>
  </sheetViews>
  <sheetFormatPr baseColWidth="10" defaultRowHeight="12.75" x14ac:dyDescent="0.2"/>
  <cols>
    <col min="1" max="1" width="21.42578125" customWidth="1"/>
    <col min="2" max="2" width="38.140625" customWidth="1"/>
    <col min="3" max="3" width="19.5703125" customWidth="1"/>
    <col min="4" max="4" width="11.7109375" customWidth="1"/>
    <col min="5" max="5" width="16.28515625" customWidth="1"/>
    <col min="6" max="6" width="11.7109375" customWidth="1"/>
    <col min="7" max="7" width="13.85546875" customWidth="1"/>
    <col min="8" max="9" width="11.7109375" customWidth="1"/>
  </cols>
  <sheetData>
    <row r="1" spans="1:9" ht="15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74" t="s">
        <v>18</v>
      </c>
      <c r="B2" s="174"/>
      <c r="C2" s="174"/>
      <c r="D2" s="174"/>
      <c r="E2" s="174"/>
      <c r="F2" s="174"/>
      <c r="G2" s="174"/>
      <c r="H2" s="174"/>
      <c r="I2" s="174"/>
    </row>
    <row r="3" spans="1:9" ht="15.75" x14ac:dyDescent="0.25">
      <c r="A3" s="175" t="s">
        <v>56</v>
      </c>
      <c r="B3" s="174"/>
      <c r="C3" s="174"/>
      <c r="D3" s="174"/>
      <c r="E3" s="174"/>
      <c r="F3" s="174"/>
      <c r="G3" s="174"/>
      <c r="H3" s="174"/>
      <c r="I3" s="174"/>
    </row>
    <row r="4" spans="1:9" ht="15.75" x14ac:dyDescent="0.25">
      <c r="A4" s="175" t="s">
        <v>24</v>
      </c>
      <c r="B4" s="174"/>
      <c r="C4" s="174"/>
      <c r="D4" s="174"/>
      <c r="E4" s="174"/>
      <c r="F4" s="174"/>
      <c r="G4" s="174"/>
      <c r="H4" s="174"/>
      <c r="I4" s="174"/>
    </row>
    <row r="5" spans="1:9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5.75" thickBo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6.5" customHeight="1" thickBot="1" x14ac:dyDescent="0.3">
      <c r="A7" s="182" t="s">
        <v>57</v>
      </c>
      <c r="B7" s="183"/>
      <c r="C7" s="183"/>
      <c r="D7" s="183"/>
      <c r="E7" s="183"/>
      <c r="F7" s="183"/>
      <c r="G7" s="183"/>
      <c r="H7" s="183"/>
      <c r="I7" s="184"/>
    </row>
    <row r="8" spans="1:9" ht="19.5" customHeight="1" thickBot="1" x14ac:dyDescent="0.3">
      <c r="A8" s="182" t="s">
        <v>55</v>
      </c>
      <c r="B8" s="183"/>
      <c r="C8" s="183"/>
      <c r="D8" s="183"/>
      <c r="E8" s="183"/>
      <c r="F8" s="183"/>
      <c r="G8" s="183"/>
      <c r="H8" s="183"/>
      <c r="I8" s="184"/>
    </row>
    <row r="9" spans="1:9" ht="16.5" customHeight="1" thickBot="1" x14ac:dyDescent="0.3">
      <c r="A9" s="190" t="s">
        <v>61</v>
      </c>
      <c r="B9" s="191"/>
      <c r="C9" s="191"/>
      <c r="D9" s="191"/>
      <c r="E9" s="191"/>
      <c r="F9" s="191"/>
      <c r="G9" s="191"/>
      <c r="H9" s="191"/>
      <c r="I9" s="192"/>
    </row>
    <row r="10" spans="1:9" ht="19.5" customHeight="1" thickBot="1" x14ac:dyDescent="0.3">
      <c r="A10" s="185" t="s">
        <v>0</v>
      </c>
      <c r="B10" s="186"/>
      <c r="C10" s="186"/>
      <c r="D10" s="186"/>
      <c r="E10" s="186"/>
      <c r="F10" s="186"/>
      <c r="G10" s="186"/>
      <c r="H10" s="186"/>
      <c r="I10" s="187"/>
    </row>
    <row r="11" spans="1:9" ht="15.75" customHeight="1" thickBot="1" x14ac:dyDescent="0.3">
      <c r="A11" s="188" t="s">
        <v>1</v>
      </c>
      <c r="B11" s="185" t="s">
        <v>2</v>
      </c>
      <c r="C11" s="187"/>
      <c r="D11" s="188" t="s">
        <v>3</v>
      </c>
      <c r="E11" s="179" t="s">
        <v>4</v>
      </c>
      <c r="F11" s="180"/>
      <c r="G11" s="180"/>
      <c r="H11" s="180"/>
      <c r="I11" s="181"/>
    </row>
    <row r="12" spans="1:9" ht="17.25" customHeight="1" thickBot="1" x14ac:dyDescent="0.25">
      <c r="A12" s="193"/>
      <c r="B12" s="4" t="s">
        <v>5</v>
      </c>
      <c r="C12" s="4"/>
      <c r="D12" s="189"/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</row>
    <row r="13" spans="1:9" ht="108" customHeight="1" x14ac:dyDescent="0.25">
      <c r="A13" s="10" t="s">
        <v>52</v>
      </c>
      <c r="B13" s="23" t="s">
        <v>19</v>
      </c>
      <c r="C13" s="24" t="s">
        <v>20</v>
      </c>
      <c r="D13" s="25">
        <v>0</v>
      </c>
      <c r="E13" s="29">
        <v>0.05</v>
      </c>
      <c r="F13" s="29">
        <v>0.05</v>
      </c>
      <c r="G13" s="29">
        <v>0.05</v>
      </c>
      <c r="H13" s="29">
        <v>0.05</v>
      </c>
      <c r="I13" s="29">
        <v>0.2</v>
      </c>
    </row>
    <row r="14" spans="1:9" s="22" customFormat="1" ht="90" customHeight="1" x14ac:dyDescent="0.25">
      <c r="A14" s="26" t="s">
        <v>21</v>
      </c>
      <c r="B14" s="15" t="s">
        <v>54</v>
      </c>
      <c r="C14" s="27"/>
      <c r="D14" s="28">
        <v>0</v>
      </c>
      <c r="E14" s="30">
        <v>0.25</v>
      </c>
      <c r="F14" s="30">
        <v>0.25</v>
      </c>
      <c r="G14" s="30">
        <v>0.25</v>
      </c>
      <c r="H14" s="30">
        <v>0.25</v>
      </c>
      <c r="I14" s="30">
        <v>1</v>
      </c>
    </row>
    <row r="15" spans="1:9" s="11" customFormat="1" ht="27" customHeight="1" thickBot="1" x14ac:dyDescent="0.25">
      <c r="A15" s="176" t="s">
        <v>23</v>
      </c>
      <c r="B15" s="177"/>
      <c r="C15" s="177"/>
      <c r="D15" s="177"/>
      <c r="E15" s="177"/>
      <c r="F15" s="177"/>
      <c r="G15" s="177"/>
      <c r="H15" s="177"/>
      <c r="I15" s="178"/>
    </row>
    <row r="16" spans="1:9" ht="47.25" customHeight="1" thickBot="1" x14ac:dyDescent="0.3">
      <c r="A16" s="8" t="s">
        <v>11</v>
      </c>
      <c r="B16" s="6" t="s">
        <v>12</v>
      </c>
      <c r="C16" s="6" t="s">
        <v>13</v>
      </c>
      <c r="D16" s="185" t="s">
        <v>14</v>
      </c>
      <c r="E16" s="187"/>
      <c r="F16" s="186" t="s">
        <v>15</v>
      </c>
      <c r="G16" s="187"/>
      <c r="H16" s="180" t="s">
        <v>16</v>
      </c>
      <c r="I16" s="181"/>
    </row>
    <row r="17" spans="1:9" ht="120" customHeight="1" thickBot="1" x14ac:dyDescent="0.25">
      <c r="A17" s="163" t="s">
        <v>25</v>
      </c>
      <c r="B17" s="31" t="s">
        <v>58</v>
      </c>
      <c r="C17" s="12" t="s">
        <v>26</v>
      </c>
      <c r="D17" s="205" t="s">
        <v>30</v>
      </c>
      <c r="E17" s="205"/>
      <c r="F17" s="168" t="s">
        <v>36</v>
      </c>
      <c r="G17" s="169"/>
      <c r="H17" s="199"/>
      <c r="I17" s="200"/>
    </row>
    <row r="18" spans="1:9" ht="108.75" customHeight="1" thickBot="1" x14ac:dyDescent="0.25">
      <c r="A18" s="164"/>
      <c r="B18" s="17" t="s">
        <v>51</v>
      </c>
      <c r="C18" s="13" t="s">
        <v>27</v>
      </c>
      <c r="D18" s="172" t="s">
        <v>31</v>
      </c>
      <c r="E18" s="173"/>
      <c r="F18" s="170"/>
      <c r="G18" s="171"/>
      <c r="H18" s="201"/>
      <c r="I18" s="202"/>
    </row>
    <row r="19" spans="1:9" ht="79.5" customHeight="1" thickBot="1" x14ac:dyDescent="0.25">
      <c r="A19" s="164"/>
      <c r="B19" s="9" t="s">
        <v>50</v>
      </c>
      <c r="C19" s="14" t="s">
        <v>28</v>
      </c>
      <c r="D19" s="172" t="s">
        <v>22</v>
      </c>
      <c r="E19" s="173"/>
      <c r="F19" s="170"/>
      <c r="G19" s="171"/>
      <c r="H19" s="201"/>
      <c r="I19" s="202"/>
    </row>
    <row r="20" spans="1:9" ht="79.5" customHeight="1" thickBot="1" x14ac:dyDescent="0.25">
      <c r="A20" s="164"/>
      <c r="B20" s="17" t="s">
        <v>49</v>
      </c>
      <c r="C20" s="14">
        <v>2014</v>
      </c>
      <c r="D20" s="172" t="s">
        <v>32</v>
      </c>
      <c r="E20" s="173"/>
      <c r="F20" s="170"/>
      <c r="G20" s="171"/>
      <c r="H20" s="201"/>
      <c r="I20" s="202"/>
    </row>
    <row r="21" spans="1:9" ht="79.5" customHeight="1" thickBot="1" x14ac:dyDescent="0.25">
      <c r="A21" s="164"/>
      <c r="B21" s="17" t="s">
        <v>45</v>
      </c>
      <c r="C21" s="14">
        <v>2014</v>
      </c>
      <c r="D21" s="172" t="s">
        <v>33</v>
      </c>
      <c r="E21" s="173"/>
      <c r="F21" s="170"/>
      <c r="G21" s="171"/>
      <c r="H21" s="201"/>
      <c r="I21" s="202"/>
    </row>
    <row r="22" spans="1:9" ht="79.5" customHeight="1" thickBot="1" x14ac:dyDescent="0.25">
      <c r="A22" s="164"/>
      <c r="B22" s="17" t="s">
        <v>48</v>
      </c>
      <c r="C22" s="14">
        <v>2014</v>
      </c>
      <c r="D22" s="172" t="s">
        <v>34</v>
      </c>
      <c r="E22" s="173"/>
      <c r="F22" s="170"/>
      <c r="G22" s="171"/>
      <c r="H22" s="201"/>
      <c r="I22" s="202"/>
    </row>
    <row r="23" spans="1:9" ht="79.5" customHeight="1" thickBot="1" x14ac:dyDescent="0.25">
      <c r="A23" s="165"/>
      <c r="B23" s="17" t="s">
        <v>44</v>
      </c>
      <c r="C23" s="16" t="s">
        <v>29</v>
      </c>
      <c r="D23" s="172" t="s">
        <v>35</v>
      </c>
      <c r="E23" s="173"/>
      <c r="F23" s="170"/>
      <c r="G23" s="171"/>
      <c r="H23" s="201"/>
      <c r="I23" s="202"/>
    </row>
    <row r="24" spans="1:9" ht="79.5" customHeight="1" x14ac:dyDescent="0.2">
      <c r="A24" s="166" t="s">
        <v>59</v>
      </c>
      <c r="B24" s="18" t="s">
        <v>43</v>
      </c>
      <c r="C24" s="20">
        <v>2014</v>
      </c>
      <c r="D24" s="168" t="s">
        <v>46</v>
      </c>
      <c r="E24" s="204"/>
      <c r="F24" s="206" t="s">
        <v>47</v>
      </c>
      <c r="G24" s="206"/>
      <c r="H24" s="203"/>
      <c r="I24" s="202"/>
    </row>
    <row r="25" spans="1:9" ht="91.5" customHeight="1" x14ac:dyDescent="0.2">
      <c r="A25" s="167"/>
      <c r="B25" s="19" t="s">
        <v>53</v>
      </c>
      <c r="C25" s="21">
        <v>2014</v>
      </c>
      <c r="D25" s="197" t="s">
        <v>46</v>
      </c>
      <c r="E25" s="198"/>
      <c r="F25" s="207"/>
      <c r="G25" s="207"/>
      <c r="H25" s="194"/>
      <c r="I25" s="194"/>
    </row>
    <row r="26" spans="1:9" s="34" customFormat="1" ht="101.25" customHeight="1" x14ac:dyDescent="0.2">
      <c r="A26" s="32"/>
      <c r="B26" s="35" t="s">
        <v>60</v>
      </c>
      <c r="C26" s="33">
        <v>2014</v>
      </c>
      <c r="D26" s="196" t="s">
        <v>46</v>
      </c>
      <c r="E26" s="196"/>
      <c r="F26" s="208"/>
      <c r="G26" s="208"/>
      <c r="H26" s="195"/>
      <c r="I26" s="195"/>
    </row>
    <row r="27" spans="1:9" ht="51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t="s">
        <v>17</v>
      </c>
    </row>
    <row r="29" spans="1:9" x14ac:dyDescent="0.2">
      <c r="B29" s="7" t="s">
        <v>21</v>
      </c>
    </row>
  </sheetData>
  <mergeCells count="31">
    <mergeCell ref="H25:I26"/>
    <mergeCell ref="D26:E26"/>
    <mergeCell ref="B11:C11"/>
    <mergeCell ref="D22:E22"/>
    <mergeCell ref="H16:I16"/>
    <mergeCell ref="D25:E25"/>
    <mergeCell ref="H17:I24"/>
    <mergeCell ref="D23:E23"/>
    <mergeCell ref="D24:E24"/>
    <mergeCell ref="D20:E20"/>
    <mergeCell ref="D19:E19"/>
    <mergeCell ref="D16:E16"/>
    <mergeCell ref="D17:E17"/>
    <mergeCell ref="F16:G16"/>
    <mergeCell ref="F24:G26"/>
    <mergeCell ref="A2:I2"/>
    <mergeCell ref="A3:I3"/>
    <mergeCell ref="A4:I4"/>
    <mergeCell ref="A15:I15"/>
    <mergeCell ref="E11:I11"/>
    <mergeCell ref="A7:I7"/>
    <mergeCell ref="A8:I8"/>
    <mergeCell ref="A10:I10"/>
    <mergeCell ref="D11:D12"/>
    <mergeCell ref="A9:I9"/>
    <mergeCell ref="A11:A12"/>
    <mergeCell ref="A17:A23"/>
    <mergeCell ref="A24:A25"/>
    <mergeCell ref="F17:G23"/>
    <mergeCell ref="D18:E18"/>
    <mergeCell ref="D21:E21"/>
  </mergeCells>
  <phoneticPr fontId="4" type="noConversion"/>
  <pageMargins left="0.39370078740157483" right="0.39370078740157483" top="0.59055118110236227" bottom="0.39370078740157483" header="0" footer="0"/>
  <pageSetup paperSize="119" scale="94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="85" zoomScaleNormal="85" workbookViewId="0">
      <selection activeCell="F5" sqref="F5"/>
    </sheetView>
  </sheetViews>
  <sheetFormatPr baseColWidth="10" defaultRowHeight="12.75" x14ac:dyDescent="0.2"/>
  <cols>
    <col min="1" max="1" width="16.7109375" customWidth="1"/>
    <col min="4" max="4" width="12.7109375" customWidth="1"/>
    <col min="5" max="5" width="12.42578125" customWidth="1"/>
    <col min="13" max="13" width="0" hidden="1" customWidth="1"/>
    <col min="14" max="14" width="24.7109375" style="61" hidden="1" customWidth="1"/>
    <col min="15" max="15" width="16.42578125" style="62" bestFit="1" customWidth="1"/>
    <col min="16" max="16" width="11.42578125" style="62"/>
  </cols>
  <sheetData>
    <row r="1" spans="1:14" x14ac:dyDescent="0.2">
      <c r="A1" s="274" t="s">
        <v>66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4" x14ac:dyDescent="0.2">
      <c r="A2" s="274" t="s">
        <v>64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4" x14ac:dyDescent="0.2">
      <c r="A3" s="274" t="s">
        <v>80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4" x14ac:dyDescent="0.2">
      <c r="A4" s="274" t="s">
        <v>69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4" ht="16.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6"/>
      <c r="K5" s="36"/>
      <c r="L5" s="36"/>
    </row>
    <row r="6" spans="1:14" ht="16.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6"/>
      <c r="K6" s="36"/>
      <c r="L6" s="36"/>
    </row>
    <row r="7" spans="1:14" ht="24" customHeight="1" thickBot="1" x14ac:dyDescent="0.25">
      <c r="A7" s="285" t="s">
        <v>71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7"/>
    </row>
    <row r="8" spans="1:14" ht="41.25" customHeight="1" thickBot="1" x14ac:dyDescent="0.25">
      <c r="A8" s="285" t="s">
        <v>70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7"/>
    </row>
    <row r="9" spans="1:14" ht="22.5" customHeight="1" thickBot="1" x14ac:dyDescent="0.25">
      <c r="A9" s="288" t="s">
        <v>0</v>
      </c>
      <c r="B9" s="289"/>
      <c r="C9" s="289"/>
      <c r="D9" s="289"/>
      <c r="E9" s="289"/>
      <c r="F9" s="289"/>
      <c r="G9" s="289"/>
      <c r="H9" s="290"/>
      <c r="I9" s="290"/>
      <c r="J9" s="290"/>
      <c r="K9" s="290"/>
      <c r="L9" s="291"/>
      <c r="N9" s="63"/>
    </row>
    <row r="10" spans="1:14" ht="12.75" customHeight="1" thickBot="1" x14ac:dyDescent="0.25">
      <c r="A10" s="292" t="s">
        <v>1</v>
      </c>
      <c r="B10" s="291"/>
      <c r="C10" s="288" t="s">
        <v>2</v>
      </c>
      <c r="D10" s="289"/>
      <c r="E10" s="289"/>
      <c r="F10" s="295"/>
      <c r="G10" s="292" t="s">
        <v>3</v>
      </c>
      <c r="H10" s="221" t="s">
        <v>6</v>
      </c>
      <c r="I10" s="221" t="s">
        <v>7</v>
      </c>
      <c r="J10" s="221" t="s">
        <v>8</v>
      </c>
      <c r="K10" s="221" t="s">
        <v>9</v>
      </c>
      <c r="L10" s="221" t="s">
        <v>10</v>
      </c>
      <c r="N10" s="63"/>
    </row>
    <row r="11" spans="1:14" ht="13.5" thickBot="1" x14ac:dyDescent="0.25">
      <c r="A11" s="293"/>
      <c r="B11" s="294"/>
      <c r="C11" s="278" t="s">
        <v>5</v>
      </c>
      <c r="D11" s="279"/>
      <c r="E11" s="280"/>
      <c r="F11" s="43" t="s">
        <v>62</v>
      </c>
      <c r="G11" s="293"/>
      <c r="H11" s="222"/>
      <c r="I11" s="222"/>
      <c r="J11" s="222"/>
      <c r="K11" s="222"/>
      <c r="L11" s="222"/>
    </row>
    <row r="12" spans="1:14" ht="60" customHeight="1" x14ac:dyDescent="0.2">
      <c r="A12" s="281" t="s">
        <v>72</v>
      </c>
      <c r="B12" s="282"/>
      <c r="C12" s="227" t="s">
        <v>73</v>
      </c>
      <c r="D12" s="228"/>
      <c r="E12" s="229"/>
      <c r="F12" s="57" t="s">
        <v>20</v>
      </c>
      <c r="G12" s="50">
        <v>0.1</v>
      </c>
      <c r="H12" s="45">
        <v>0.1</v>
      </c>
      <c r="I12" s="45">
        <v>0.1</v>
      </c>
      <c r="J12" s="45">
        <v>0.1</v>
      </c>
      <c r="K12" s="45">
        <v>0.1</v>
      </c>
      <c r="L12" s="51">
        <v>0.5</v>
      </c>
    </row>
    <row r="13" spans="1:14" ht="50.25" customHeight="1" x14ac:dyDescent="0.2">
      <c r="A13" s="283"/>
      <c r="B13" s="284"/>
      <c r="C13" s="227" t="s">
        <v>74</v>
      </c>
      <c r="D13" s="228"/>
      <c r="E13" s="229"/>
      <c r="F13" s="57" t="s">
        <v>63</v>
      </c>
      <c r="G13" s="50">
        <v>0.2</v>
      </c>
      <c r="H13" s="45">
        <v>0.1</v>
      </c>
      <c r="I13" s="45">
        <v>0.1</v>
      </c>
      <c r="J13" s="45">
        <v>0.1</v>
      </c>
      <c r="K13" s="45">
        <v>0.1</v>
      </c>
      <c r="L13" s="51">
        <v>0.6</v>
      </c>
      <c r="N13" s="63"/>
    </row>
    <row r="14" spans="1:14" ht="73.5" customHeight="1" thickBot="1" x14ac:dyDescent="0.25">
      <c r="A14" s="283"/>
      <c r="B14" s="284"/>
      <c r="C14" s="230" t="s">
        <v>75</v>
      </c>
      <c r="D14" s="231"/>
      <c r="E14" s="232"/>
      <c r="F14" s="49" t="s">
        <v>20</v>
      </c>
      <c r="G14" s="50">
        <v>0.1</v>
      </c>
      <c r="H14" s="45">
        <v>0.1</v>
      </c>
      <c r="I14" s="45">
        <v>0.1</v>
      </c>
      <c r="J14" s="45">
        <v>0.1</v>
      </c>
      <c r="K14" s="45" t="s">
        <v>65</v>
      </c>
      <c r="L14" s="51">
        <v>0.4</v>
      </c>
    </row>
    <row r="15" spans="1:14" ht="69.75" customHeight="1" thickBot="1" x14ac:dyDescent="0.25">
      <c r="A15" s="283"/>
      <c r="B15" s="284"/>
      <c r="C15" s="233" t="s">
        <v>76</v>
      </c>
      <c r="D15" s="234"/>
      <c r="E15" s="235"/>
      <c r="F15" s="49" t="s">
        <v>20</v>
      </c>
      <c r="G15" s="57">
        <v>360</v>
      </c>
      <c r="H15" s="52">
        <v>40</v>
      </c>
      <c r="I15" s="52">
        <v>40</v>
      </c>
      <c r="J15" s="52">
        <v>40</v>
      </c>
      <c r="K15" s="52">
        <v>40</v>
      </c>
      <c r="L15" s="44">
        <f>SUM(G15:K15)</f>
        <v>520</v>
      </c>
    </row>
    <row r="16" spans="1:14" ht="63" customHeight="1" thickBot="1" x14ac:dyDescent="0.25">
      <c r="A16" s="283"/>
      <c r="B16" s="284"/>
      <c r="C16" s="233" t="s">
        <v>77</v>
      </c>
      <c r="D16" s="234"/>
      <c r="E16" s="235"/>
      <c r="F16" s="49" t="s">
        <v>20</v>
      </c>
      <c r="G16" s="50">
        <v>0.1</v>
      </c>
      <c r="H16" s="45">
        <v>0.1</v>
      </c>
      <c r="I16" s="45">
        <v>0.1</v>
      </c>
      <c r="J16" s="45">
        <v>0.1</v>
      </c>
      <c r="K16" s="45">
        <v>0.1</v>
      </c>
      <c r="L16" s="53">
        <v>0.5</v>
      </c>
      <c r="N16" s="63"/>
    </row>
    <row r="17" spans="1:16" ht="68.25" customHeight="1" thickBot="1" x14ac:dyDescent="0.25">
      <c r="A17" s="283"/>
      <c r="B17" s="284"/>
      <c r="C17" s="233" t="s">
        <v>78</v>
      </c>
      <c r="D17" s="234"/>
      <c r="E17" s="235"/>
      <c r="F17" s="49" t="s">
        <v>20</v>
      </c>
      <c r="G17" s="50">
        <v>0.5</v>
      </c>
      <c r="H17" s="45">
        <v>0.2</v>
      </c>
      <c r="I17" s="45">
        <v>0.1</v>
      </c>
      <c r="J17" s="45">
        <v>0.1</v>
      </c>
      <c r="K17" s="45">
        <v>0.1</v>
      </c>
      <c r="L17" s="53">
        <v>1</v>
      </c>
      <c r="N17" s="63"/>
    </row>
    <row r="18" spans="1:16" ht="66" customHeight="1" thickBot="1" x14ac:dyDescent="0.25">
      <c r="A18" s="283"/>
      <c r="B18" s="284"/>
      <c r="C18" s="236" t="s">
        <v>79</v>
      </c>
      <c r="D18" s="236"/>
      <c r="E18" s="236"/>
      <c r="F18" s="49" t="s">
        <v>20</v>
      </c>
      <c r="G18" s="50">
        <v>0.3</v>
      </c>
      <c r="H18" s="45">
        <v>0.2</v>
      </c>
      <c r="I18" s="45">
        <v>0.2</v>
      </c>
      <c r="J18" s="45">
        <v>0.2</v>
      </c>
      <c r="K18" s="45">
        <v>0.1</v>
      </c>
      <c r="L18" s="53">
        <v>1</v>
      </c>
    </row>
    <row r="19" spans="1:16" ht="53.25" customHeight="1" thickBot="1" x14ac:dyDescent="0.25">
      <c r="A19" s="283"/>
      <c r="B19" s="284"/>
      <c r="C19" s="236" t="s">
        <v>79</v>
      </c>
      <c r="D19" s="236"/>
      <c r="E19" s="236"/>
      <c r="F19" s="49" t="s">
        <v>20</v>
      </c>
      <c r="G19" s="50">
        <v>0.3</v>
      </c>
      <c r="H19" s="45">
        <v>0.2</v>
      </c>
      <c r="I19" s="45">
        <v>0.2</v>
      </c>
      <c r="J19" s="45">
        <v>0.2</v>
      </c>
      <c r="K19" s="45">
        <v>0.1</v>
      </c>
      <c r="L19" s="53">
        <v>1</v>
      </c>
    </row>
    <row r="20" spans="1:16" ht="22.5" customHeight="1" thickBot="1" x14ac:dyDescent="0.25">
      <c r="A20" s="275" t="s">
        <v>81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7"/>
    </row>
    <row r="21" spans="1:16" ht="29.25" customHeight="1" thickBot="1" x14ac:dyDescent="0.25">
      <c r="A21" s="41" t="s">
        <v>11</v>
      </c>
      <c r="B21" s="237" t="s">
        <v>12</v>
      </c>
      <c r="C21" s="238"/>
      <c r="D21" s="239"/>
      <c r="E21" s="40" t="s">
        <v>13</v>
      </c>
      <c r="F21" s="244" t="s">
        <v>14</v>
      </c>
      <c r="G21" s="245"/>
      <c r="H21" s="244" t="s">
        <v>15</v>
      </c>
      <c r="I21" s="245"/>
      <c r="J21" s="246"/>
      <c r="K21" s="245" t="s">
        <v>16</v>
      </c>
      <c r="L21" s="246"/>
      <c r="N21" s="64"/>
      <c r="O21" s="64"/>
      <c r="P21" s="64"/>
    </row>
    <row r="22" spans="1:16" ht="57.75" customHeight="1" x14ac:dyDescent="0.2">
      <c r="A22" s="223" t="s">
        <v>101</v>
      </c>
      <c r="B22" s="268" t="s">
        <v>82</v>
      </c>
      <c r="C22" s="269"/>
      <c r="D22" s="270"/>
      <c r="E22" s="58" t="s">
        <v>83</v>
      </c>
      <c r="F22" s="218" t="s">
        <v>84</v>
      </c>
      <c r="G22" s="218"/>
      <c r="H22" s="249" t="s">
        <v>102</v>
      </c>
      <c r="I22" s="250"/>
      <c r="J22" s="251"/>
      <c r="K22" s="259">
        <f>'PLAN NECESIDADES'!D283</f>
        <v>109747842.53</v>
      </c>
      <c r="L22" s="260"/>
      <c r="N22" s="60">
        <v>32050604.780000001</v>
      </c>
    </row>
    <row r="23" spans="1:16" ht="58.5" customHeight="1" x14ac:dyDescent="0.2">
      <c r="A23" s="224"/>
      <c r="B23" s="212" t="s">
        <v>96</v>
      </c>
      <c r="C23" s="213"/>
      <c r="D23" s="214"/>
      <c r="E23" s="58" t="s">
        <v>88</v>
      </c>
      <c r="F23" s="218"/>
      <c r="G23" s="218"/>
      <c r="H23" s="252"/>
      <c r="I23" s="253"/>
      <c r="J23" s="219"/>
      <c r="K23" s="261"/>
      <c r="L23" s="262"/>
      <c r="N23" s="64">
        <v>23545042.5</v>
      </c>
      <c r="O23" s="64"/>
      <c r="P23" s="64"/>
    </row>
    <row r="24" spans="1:16" ht="58.5" customHeight="1" x14ac:dyDescent="0.2">
      <c r="A24" s="224"/>
      <c r="B24" s="212" t="s">
        <v>95</v>
      </c>
      <c r="C24" s="213"/>
      <c r="D24" s="214"/>
      <c r="E24" s="55" t="s">
        <v>93</v>
      </c>
      <c r="F24" s="263" t="s">
        <v>94</v>
      </c>
      <c r="G24" s="220"/>
      <c r="H24" s="252"/>
      <c r="I24" s="253"/>
      <c r="J24" s="219"/>
      <c r="K24" s="261"/>
      <c r="L24" s="262"/>
      <c r="N24" s="64"/>
      <c r="O24" s="64"/>
      <c r="P24" s="64"/>
    </row>
    <row r="25" spans="1:16" ht="58.5" customHeight="1" x14ac:dyDescent="0.2">
      <c r="A25" s="224"/>
      <c r="B25" s="215" t="s">
        <v>429</v>
      </c>
      <c r="C25" s="216"/>
      <c r="D25" s="217"/>
      <c r="E25" s="55" t="s">
        <v>93</v>
      </c>
      <c r="F25" s="225" t="s">
        <v>94</v>
      </c>
      <c r="G25" s="226"/>
      <c r="H25" s="252"/>
      <c r="I25" s="253"/>
      <c r="J25" s="219"/>
      <c r="K25" s="261"/>
      <c r="L25" s="262"/>
      <c r="N25" s="64"/>
      <c r="O25" s="64"/>
      <c r="P25" s="64"/>
    </row>
    <row r="26" spans="1:16" ht="58.5" customHeight="1" x14ac:dyDescent="0.2">
      <c r="A26" s="224"/>
      <c r="B26" s="215" t="s">
        <v>433</v>
      </c>
      <c r="C26" s="216"/>
      <c r="D26" s="217"/>
      <c r="E26" s="55" t="s">
        <v>93</v>
      </c>
      <c r="F26" s="225" t="s">
        <v>94</v>
      </c>
      <c r="G26" s="226"/>
      <c r="H26" s="252"/>
      <c r="I26" s="253"/>
      <c r="J26" s="219"/>
      <c r="K26" s="261"/>
      <c r="L26" s="262"/>
      <c r="N26" s="64"/>
      <c r="O26" s="64"/>
      <c r="P26" s="64"/>
    </row>
    <row r="27" spans="1:16" ht="61.5" customHeight="1" thickBot="1" x14ac:dyDescent="0.25">
      <c r="A27" s="224"/>
      <c r="B27" s="215" t="s">
        <v>441</v>
      </c>
      <c r="C27" s="216"/>
      <c r="D27" s="217"/>
      <c r="E27" s="55" t="s">
        <v>93</v>
      </c>
      <c r="F27" s="225" t="s">
        <v>94</v>
      </c>
      <c r="G27" s="226"/>
      <c r="H27" s="254"/>
      <c r="I27" s="255"/>
      <c r="J27" s="256"/>
      <c r="K27" s="261"/>
      <c r="L27" s="262"/>
      <c r="N27" s="65">
        <v>5160500</v>
      </c>
    </row>
    <row r="28" spans="1:16" ht="61.5" customHeight="1" x14ac:dyDescent="0.2">
      <c r="A28" s="219" t="s">
        <v>85</v>
      </c>
      <c r="B28" s="215" t="s">
        <v>490</v>
      </c>
      <c r="C28" s="216"/>
      <c r="D28" s="217"/>
      <c r="E28" s="132" t="s">
        <v>83</v>
      </c>
      <c r="F28" s="264" t="s">
        <v>97</v>
      </c>
      <c r="G28" s="265"/>
      <c r="H28" s="249" t="s">
        <v>98</v>
      </c>
      <c r="I28" s="250"/>
      <c r="J28" s="251"/>
      <c r="K28" s="267">
        <f>'PLAN NECESIDADES'!D414</f>
        <v>565889546.48000002</v>
      </c>
      <c r="L28" s="267"/>
      <c r="N28" s="65"/>
    </row>
    <row r="29" spans="1:16" ht="59.25" customHeight="1" x14ac:dyDescent="0.2">
      <c r="A29" s="219"/>
      <c r="B29" s="215" t="s">
        <v>478</v>
      </c>
      <c r="C29" s="216"/>
      <c r="D29" s="217"/>
      <c r="E29" s="56" t="s">
        <v>83</v>
      </c>
      <c r="F29" s="252"/>
      <c r="G29" s="219"/>
      <c r="H29" s="252"/>
      <c r="I29" s="253"/>
      <c r="J29" s="219"/>
      <c r="K29" s="267"/>
      <c r="L29" s="267"/>
      <c r="N29" s="65">
        <v>130502000</v>
      </c>
    </row>
    <row r="30" spans="1:16" ht="43.5" customHeight="1" x14ac:dyDescent="0.2">
      <c r="A30" s="219"/>
      <c r="B30" s="215" t="s">
        <v>450</v>
      </c>
      <c r="C30" s="216"/>
      <c r="D30" s="217"/>
      <c r="E30" s="54" t="s">
        <v>87</v>
      </c>
      <c r="F30" s="252"/>
      <c r="G30" s="219"/>
      <c r="H30" s="252"/>
      <c r="I30" s="253"/>
      <c r="J30" s="219"/>
      <c r="K30" s="267"/>
      <c r="L30" s="267"/>
    </row>
    <row r="31" spans="1:16" ht="43.5" customHeight="1" x14ac:dyDescent="0.2">
      <c r="A31" s="219"/>
      <c r="B31" s="209" t="s">
        <v>451</v>
      </c>
      <c r="C31" s="210"/>
      <c r="D31" s="211"/>
      <c r="E31" s="56" t="s">
        <v>88</v>
      </c>
      <c r="F31" s="263"/>
      <c r="G31" s="220"/>
      <c r="H31" s="252"/>
      <c r="I31" s="253"/>
      <c r="J31" s="219"/>
      <c r="K31" s="267"/>
      <c r="L31" s="267"/>
    </row>
    <row r="32" spans="1:16" ht="43.5" customHeight="1" x14ac:dyDescent="0.2">
      <c r="A32" s="219"/>
      <c r="B32" s="209" t="s">
        <v>452</v>
      </c>
      <c r="C32" s="210"/>
      <c r="D32" s="211"/>
      <c r="E32" s="56" t="s">
        <v>89</v>
      </c>
      <c r="F32" s="218" t="s">
        <v>90</v>
      </c>
      <c r="G32" s="218"/>
      <c r="H32" s="252"/>
      <c r="I32" s="253"/>
      <c r="J32" s="219"/>
      <c r="K32" s="267"/>
      <c r="L32" s="267"/>
    </row>
    <row r="33" spans="1:14" ht="43.5" customHeight="1" x14ac:dyDescent="0.2">
      <c r="A33" s="219"/>
      <c r="B33" s="209" t="s">
        <v>453</v>
      </c>
      <c r="C33" s="210"/>
      <c r="D33" s="211"/>
      <c r="E33" s="59" t="s">
        <v>87</v>
      </c>
      <c r="F33" s="247" t="s">
        <v>91</v>
      </c>
      <c r="G33" s="247"/>
      <c r="H33" s="252"/>
      <c r="I33" s="253"/>
      <c r="J33" s="219"/>
      <c r="K33" s="267"/>
      <c r="L33" s="267"/>
      <c r="N33" s="61">
        <v>5400000</v>
      </c>
    </row>
    <row r="34" spans="1:14" ht="43.5" customHeight="1" x14ac:dyDescent="0.2">
      <c r="A34" s="220"/>
      <c r="B34" s="209" t="s">
        <v>454</v>
      </c>
      <c r="C34" s="210"/>
      <c r="D34" s="211"/>
      <c r="E34" s="132" t="s">
        <v>83</v>
      </c>
      <c r="F34" s="225" t="s">
        <v>97</v>
      </c>
      <c r="G34" s="226"/>
      <c r="H34" s="263"/>
      <c r="I34" s="266"/>
      <c r="J34" s="220"/>
      <c r="K34" s="267"/>
      <c r="L34" s="267"/>
    </row>
    <row r="35" spans="1:14" ht="63" customHeight="1" x14ac:dyDescent="0.2">
      <c r="A35" s="218" t="s">
        <v>92</v>
      </c>
      <c r="B35" s="212" t="s">
        <v>103</v>
      </c>
      <c r="C35" s="213"/>
      <c r="D35" s="214"/>
      <c r="E35" s="218" t="s">
        <v>83</v>
      </c>
      <c r="F35" s="218" t="s">
        <v>90</v>
      </c>
      <c r="G35" s="218"/>
      <c r="H35" s="248" t="s">
        <v>100</v>
      </c>
      <c r="I35" s="248"/>
      <c r="J35" s="248"/>
      <c r="K35" s="257">
        <f>'PLAN NECESIDADES'!D434</f>
        <v>33619290</v>
      </c>
      <c r="L35" s="258"/>
      <c r="N35" s="61">
        <v>3900000</v>
      </c>
    </row>
    <row r="36" spans="1:14" ht="44.25" customHeight="1" x14ac:dyDescent="0.2">
      <c r="A36" s="218"/>
      <c r="B36" s="271" t="s">
        <v>104</v>
      </c>
      <c r="C36" s="272"/>
      <c r="D36" s="273"/>
      <c r="E36" s="218"/>
      <c r="F36" s="225" t="s">
        <v>99</v>
      </c>
      <c r="G36" s="226"/>
      <c r="H36" s="248"/>
      <c r="I36" s="248"/>
      <c r="J36" s="248"/>
      <c r="K36" s="258"/>
      <c r="L36" s="258"/>
      <c r="N36" s="62">
        <v>34225000</v>
      </c>
    </row>
    <row r="37" spans="1:14" ht="13.5" thickBot="1" x14ac:dyDescent="0.25">
      <c r="A37" s="42"/>
      <c r="B37" s="42"/>
      <c r="C37" s="42"/>
      <c r="D37" s="42"/>
      <c r="E37" s="36"/>
      <c r="F37" s="36"/>
      <c r="G37" s="36"/>
      <c r="H37" s="36"/>
      <c r="I37" s="240" t="s">
        <v>10</v>
      </c>
      <c r="J37" s="241"/>
      <c r="K37" s="242">
        <f>SUM(K22:K36)</f>
        <v>709256679.00999999</v>
      </c>
      <c r="L37" s="243"/>
    </row>
    <row r="38" spans="1:14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4" x14ac:dyDescent="0.2">
      <c r="A39" s="39"/>
      <c r="B39" s="39"/>
      <c r="C39" s="39"/>
      <c r="D39" s="39"/>
      <c r="E39" s="39"/>
    </row>
    <row r="40" spans="1:14" x14ac:dyDescent="0.2">
      <c r="A40" s="39"/>
      <c r="B40" s="39"/>
      <c r="C40" s="39"/>
      <c r="D40" s="39"/>
      <c r="E40" s="39"/>
    </row>
    <row r="41" spans="1:14" x14ac:dyDescent="0.2">
      <c r="A41" s="39"/>
      <c r="B41" s="39"/>
      <c r="C41" s="39"/>
      <c r="D41" s="39"/>
      <c r="E41" s="39"/>
    </row>
    <row r="42" spans="1:14" x14ac:dyDescent="0.2">
      <c r="A42" s="39"/>
      <c r="B42" s="39"/>
      <c r="C42" s="39"/>
      <c r="D42" s="39"/>
      <c r="E42" s="39"/>
    </row>
    <row r="43" spans="1:14" x14ac:dyDescent="0.2">
      <c r="A43" s="39"/>
      <c r="B43" s="39"/>
      <c r="C43" s="39"/>
      <c r="D43" s="39"/>
      <c r="E43" s="39"/>
    </row>
    <row r="44" spans="1:14" x14ac:dyDescent="0.2">
      <c r="A44" s="39"/>
      <c r="B44" s="39"/>
      <c r="C44" s="39"/>
      <c r="D44" s="39"/>
      <c r="E44" s="39"/>
    </row>
    <row r="45" spans="1:14" x14ac:dyDescent="0.2">
      <c r="A45" s="39"/>
      <c r="B45" s="39"/>
      <c r="C45" s="39"/>
      <c r="D45" s="39"/>
      <c r="E45" s="39"/>
    </row>
    <row r="46" spans="1:14" x14ac:dyDescent="0.2">
      <c r="A46" s="39"/>
      <c r="B46" s="39"/>
      <c r="C46" s="39"/>
      <c r="D46" s="39"/>
      <c r="E46" s="39"/>
    </row>
    <row r="47" spans="1:14" x14ac:dyDescent="0.2">
      <c r="A47" s="39"/>
      <c r="B47" s="39"/>
      <c r="C47" s="39"/>
      <c r="D47" s="39"/>
      <c r="E47" s="39"/>
    </row>
    <row r="48" spans="1:14" x14ac:dyDescent="0.2">
      <c r="A48" s="39"/>
      <c r="B48" s="39"/>
      <c r="C48" s="39"/>
      <c r="D48" s="39"/>
      <c r="E48" s="39"/>
    </row>
    <row r="49" spans="1:5" x14ac:dyDescent="0.2">
      <c r="A49" s="39"/>
      <c r="B49" s="39"/>
      <c r="C49" s="39"/>
      <c r="D49" s="39"/>
      <c r="E49" s="39"/>
    </row>
    <row r="50" spans="1:5" x14ac:dyDescent="0.2">
      <c r="A50" s="39"/>
      <c r="B50" s="39"/>
      <c r="C50" s="39"/>
      <c r="D50" s="39"/>
      <c r="E50" s="39"/>
    </row>
    <row r="51" spans="1:5" x14ac:dyDescent="0.2">
      <c r="A51" s="39"/>
      <c r="B51" s="39"/>
      <c r="C51" s="39"/>
      <c r="D51" s="39"/>
      <c r="E51" s="39"/>
    </row>
    <row r="52" spans="1:5" x14ac:dyDescent="0.2">
      <c r="A52" s="39"/>
      <c r="B52" s="39"/>
      <c r="C52" s="39"/>
      <c r="D52" s="39"/>
      <c r="E52" s="39"/>
    </row>
    <row r="53" spans="1:5" x14ac:dyDescent="0.2">
      <c r="A53" s="39"/>
      <c r="B53" s="39"/>
      <c r="C53" s="39"/>
      <c r="D53" s="39"/>
      <c r="E53" s="39"/>
    </row>
    <row r="54" spans="1:5" x14ac:dyDescent="0.2">
      <c r="A54" s="39"/>
      <c r="B54" s="39"/>
      <c r="C54" s="39"/>
      <c r="D54" s="39"/>
      <c r="E54" s="39"/>
    </row>
    <row r="55" spans="1:5" x14ac:dyDescent="0.2">
      <c r="A55" s="39"/>
      <c r="B55" s="39"/>
      <c r="C55" s="39"/>
      <c r="D55" s="39"/>
      <c r="E55" s="39"/>
    </row>
    <row r="56" spans="1:5" x14ac:dyDescent="0.2">
      <c r="A56" s="39"/>
      <c r="B56" s="39"/>
      <c r="C56" s="39"/>
      <c r="D56" s="39"/>
      <c r="E56" s="39"/>
    </row>
    <row r="57" spans="1:5" x14ac:dyDescent="0.2">
      <c r="A57" s="39"/>
      <c r="B57" s="39"/>
      <c r="C57" s="39"/>
      <c r="D57" s="39"/>
      <c r="E57" s="39"/>
    </row>
    <row r="58" spans="1:5" x14ac:dyDescent="0.2">
      <c r="A58" s="39"/>
      <c r="B58" s="39"/>
      <c r="C58" s="39"/>
      <c r="D58" s="39"/>
      <c r="E58" s="39"/>
    </row>
    <row r="59" spans="1:5" x14ac:dyDescent="0.2">
      <c r="A59" s="39"/>
      <c r="B59" s="39"/>
      <c r="C59" s="39"/>
      <c r="D59" s="39"/>
      <c r="E59" s="39"/>
    </row>
    <row r="60" spans="1:5" x14ac:dyDescent="0.2">
      <c r="A60" s="39"/>
      <c r="B60" s="39"/>
      <c r="C60" s="39"/>
      <c r="D60" s="39"/>
      <c r="E60" s="39"/>
    </row>
    <row r="61" spans="1:5" x14ac:dyDescent="0.2">
      <c r="A61" s="39"/>
      <c r="B61" s="39"/>
      <c r="C61" s="39"/>
      <c r="D61" s="39"/>
      <c r="E61" s="39"/>
    </row>
    <row r="62" spans="1:5" x14ac:dyDescent="0.2">
      <c r="A62" s="39"/>
      <c r="B62" s="39"/>
      <c r="C62" s="39"/>
      <c r="D62" s="39"/>
      <c r="E62" s="39"/>
    </row>
    <row r="63" spans="1:5" x14ac:dyDescent="0.2">
      <c r="A63" s="39"/>
      <c r="B63" s="39"/>
      <c r="C63" s="39"/>
      <c r="D63" s="39"/>
      <c r="E63" s="39"/>
    </row>
    <row r="64" spans="1:5" x14ac:dyDescent="0.2">
      <c r="A64" s="39"/>
      <c r="B64" s="39"/>
      <c r="C64" s="39"/>
      <c r="D64" s="39"/>
      <c r="E64" s="39"/>
    </row>
    <row r="65" spans="1:5" x14ac:dyDescent="0.2">
      <c r="A65" s="39"/>
      <c r="B65" s="39"/>
      <c r="C65" s="39"/>
      <c r="D65" s="39"/>
      <c r="E65" s="39"/>
    </row>
    <row r="66" spans="1:5" x14ac:dyDescent="0.2">
      <c r="A66" s="39"/>
      <c r="B66" s="39"/>
      <c r="C66" s="39"/>
      <c r="D66" s="39"/>
      <c r="E66" s="39"/>
    </row>
    <row r="67" spans="1:5" x14ac:dyDescent="0.2">
      <c r="A67" s="39"/>
      <c r="B67" s="39"/>
      <c r="C67" s="39"/>
      <c r="D67" s="39"/>
      <c r="E67" s="39"/>
    </row>
    <row r="68" spans="1:5" x14ac:dyDescent="0.2">
      <c r="A68" s="39"/>
      <c r="B68" s="39"/>
      <c r="C68" s="39"/>
      <c r="D68" s="39"/>
      <c r="E68" s="39"/>
    </row>
    <row r="69" spans="1:5" x14ac:dyDescent="0.2">
      <c r="A69" s="39"/>
      <c r="B69" s="39"/>
      <c r="C69" s="39"/>
      <c r="D69" s="39"/>
      <c r="E69" s="39"/>
    </row>
    <row r="70" spans="1:5" x14ac:dyDescent="0.2">
      <c r="A70" s="39"/>
      <c r="B70" s="39"/>
      <c r="C70" s="39"/>
      <c r="D70" s="39"/>
      <c r="E70" s="39"/>
    </row>
    <row r="71" spans="1:5" x14ac:dyDescent="0.2">
      <c r="A71" s="39"/>
      <c r="B71" s="39"/>
      <c r="C71" s="39"/>
      <c r="D71" s="39"/>
      <c r="E71" s="39"/>
    </row>
    <row r="72" spans="1:5" x14ac:dyDescent="0.2">
      <c r="A72" s="39"/>
      <c r="B72" s="39"/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39"/>
      <c r="C76" s="39"/>
      <c r="D76" s="39"/>
      <c r="E76" s="39"/>
    </row>
    <row r="77" spans="1:5" x14ac:dyDescent="0.2">
      <c r="A77" s="39"/>
      <c r="B77" s="39"/>
      <c r="C77" s="39"/>
      <c r="D77" s="39"/>
      <c r="E77" s="39"/>
    </row>
    <row r="78" spans="1:5" x14ac:dyDescent="0.2">
      <c r="A78" s="39"/>
      <c r="B78" s="39"/>
      <c r="C78" s="39"/>
      <c r="D78" s="39"/>
      <c r="E78" s="39"/>
    </row>
    <row r="79" spans="1:5" x14ac:dyDescent="0.2">
      <c r="A79" s="39"/>
      <c r="B79" s="39"/>
      <c r="C79" s="39"/>
      <c r="D79" s="39"/>
      <c r="E79" s="39"/>
    </row>
    <row r="80" spans="1:5" x14ac:dyDescent="0.2">
      <c r="A80" s="39"/>
      <c r="B80" s="39"/>
      <c r="C80" s="39"/>
      <c r="D80" s="39"/>
      <c r="E80" s="39"/>
    </row>
    <row r="81" spans="1:5" x14ac:dyDescent="0.2">
      <c r="A81" s="39"/>
      <c r="B81" s="39"/>
      <c r="C81" s="39"/>
      <c r="D81" s="39"/>
      <c r="E81" s="39"/>
    </row>
    <row r="82" spans="1:5" x14ac:dyDescent="0.2">
      <c r="A82" s="39"/>
      <c r="B82" s="39"/>
      <c r="C82" s="39"/>
      <c r="D82" s="39"/>
      <c r="E82" s="39"/>
    </row>
    <row r="83" spans="1:5" x14ac:dyDescent="0.2">
      <c r="A83" s="39"/>
      <c r="B83" s="39"/>
      <c r="C83" s="39"/>
      <c r="D83" s="39"/>
      <c r="E83" s="39"/>
    </row>
    <row r="84" spans="1:5" x14ac:dyDescent="0.2">
      <c r="A84" s="39"/>
      <c r="B84" s="39"/>
      <c r="C84" s="39"/>
      <c r="D84" s="39"/>
      <c r="E84" s="39"/>
    </row>
    <row r="85" spans="1:5" x14ac:dyDescent="0.2">
      <c r="A85" s="39"/>
      <c r="B85" s="39"/>
      <c r="C85" s="39"/>
      <c r="D85" s="39"/>
      <c r="E85" s="39"/>
    </row>
    <row r="86" spans="1:5" x14ac:dyDescent="0.2">
      <c r="A86" s="39"/>
      <c r="B86" s="39"/>
      <c r="C86" s="39"/>
      <c r="D86" s="39"/>
      <c r="E86" s="39"/>
    </row>
    <row r="87" spans="1:5" x14ac:dyDescent="0.2">
      <c r="A87" s="39"/>
      <c r="B87" s="39"/>
      <c r="C87" s="39"/>
      <c r="D87" s="39"/>
      <c r="E87" s="39"/>
    </row>
    <row r="88" spans="1:5" x14ac:dyDescent="0.2">
      <c r="A88" s="39"/>
      <c r="B88" s="39"/>
      <c r="C88" s="39"/>
      <c r="D88" s="39"/>
      <c r="E88" s="39"/>
    </row>
    <row r="89" spans="1:5" x14ac:dyDescent="0.2">
      <c r="A89" s="39"/>
      <c r="B89" s="39"/>
      <c r="C89" s="39"/>
      <c r="D89" s="39"/>
      <c r="E89" s="39"/>
    </row>
    <row r="90" spans="1:5" x14ac:dyDescent="0.2">
      <c r="A90" s="39"/>
      <c r="B90" s="39"/>
      <c r="C90" s="39"/>
      <c r="D90" s="39"/>
      <c r="E90" s="39"/>
    </row>
    <row r="91" spans="1:5" x14ac:dyDescent="0.2">
      <c r="A91" s="39"/>
      <c r="B91" s="39"/>
      <c r="C91" s="39"/>
      <c r="D91" s="39"/>
      <c r="E91" s="39"/>
    </row>
    <row r="92" spans="1:5" x14ac:dyDescent="0.2">
      <c r="A92" s="39"/>
      <c r="B92" s="39"/>
      <c r="C92" s="39"/>
      <c r="D92" s="39"/>
      <c r="E92" s="39"/>
    </row>
    <row r="93" spans="1:5" x14ac:dyDescent="0.2">
      <c r="A93" s="39"/>
      <c r="B93" s="39"/>
      <c r="C93" s="39"/>
      <c r="D93" s="39"/>
      <c r="E93" s="39"/>
    </row>
    <row r="94" spans="1:5" x14ac:dyDescent="0.2">
      <c r="A94" s="39"/>
      <c r="B94" s="39"/>
      <c r="C94" s="39"/>
      <c r="D94" s="39"/>
      <c r="E94" s="39"/>
    </row>
    <row r="95" spans="1:5" x14ac:dyDescent="0.2">
      <c r="A95" s="39"/>
      <c r="B95" s="39"/>
      <c r="C95" s="39"/>
      <c r="D95" s="39"/>
      <c r="E95" s="39"/>
    </row>
    <row r="96" spans="1:5" x14ac:dyDescent="0.2">
      <c r="A96" s="39"/>
      <c r="B96" s="39"/>
      <c r="C96" s="39"/>
      <c r="D96" s="39"/>
      <c r="E96" s="39"/>
    </row>
  </sheetData>
  <mergeCells count="68">
    <mergeCell ref="A1:L1"/>
    <mergeCell ref="A20:L20"/>
    <mergeCell ref="L10:L11"/>
    <mergeCell ref="C11:E11"/>
    <mergeCell ref="A12:B19"/>
    <mergeCell ref="A2:L2"/>
    <mergeCell ref="A3:L3"/>
    <mergeCell ref="A4:L4"/>
    <mergeCell ref="A7:L7"/>
    <mergeCell ref="A8:L8"/>
    <mergeCell ref="A9:L9"/>
    <mergeCell ref="A10:B11"/>
    <mergeCell ref="C10:F10"/>
    <mergeCell ref="G10:G11"/>
    <mergeCell ref="H10:H11"/>
    <mergeCell ref="I10:I11"/>
    <mergeCell ref="E35:E36"/>
    <mergeCell ref="K22:L27"/>
    <mergeCell ref="B29:D29"/>
    <mergeCell ref="F24:G24"/>
    <mergeCell ref="B34:D34"/>
    <mergeCell ref="F34:G34"/>
    <mergeCell ref="B28:D28"/>
    <mergeCell ref="F28:G31"/>
    <mergeCell ref="H28:J34"/>
    <mergeCell ref="K28:L34"/>
    <mergeCell ref="B30:D30"/>
    <mergeCell ref="B22:D22"/>
    <mergeCell ref="B36:D36"/>
    <mergeCell ref="B35:D35"/>
    <mergeCell ref="B33:D33"/>
    <mergeCell ref="B32:D32"/>
    <mergeCell ref="I37:J37"/>
    <mergeCell ref="K37:L37"/>
    <mergeCell ref="F21:G21"/>
    <mergeCell ref="H21:J21"/>
    <mergeCell ref="K21:L21"/>
    <mergeCell ref="F32:G32"/>
    <mergeCell ref="F33:G33"/>
    <mergeCell ref="H35:J36"/>
    <mergeCell ref="H22:J27"/>
    <mergeCell ref="F35:G35"/>
    <mergeCell ref="F36:G36"/>
    <mergeCell ref="F22:G23"/>
    <mergeCell ref="F26:G26"/>
    <mergeCell ref="K35:L36"/>
    <mergeCell ref="J10:J11"/>
    <mergeCell ref="K10:K11"/>
    <mergeCell ref="A22:A27"/>
    <mergeCell ref="B27:D27"/>
    <mergeCell ref="B23:D23"/>
    <mergeCell ref="F25:G25"/>
    <mergeCell ref="F27:G27"/>
    <mergeCell ref="C12:E12"/>
    <mergeCell ref="C13:E13"/>
    <mergeCell ref="C14:E14"/>
    <mergeCell ref="C15:E15"/>
    <mergeCell ref="C16:E16"/>
    <mergeCell ref="C17:E17"/>
    <mergeCell ref="C18:E18"/>
    <mergeCell ref="C19:E19"/>
    <mergeCell ref="B21:D21"/>
    <mergeCell ref="B31:D31"/>
    <mergeCell ref="B24:D24"/>
    <mergeCell ref="B25:D25"/>
    <mergeCell ref="B26:D26"/>
    <mergeCell ref="A35:A36"/>
    <mergeCell ref="A28:A34"/>
  </mergeCells>
  <pageMargins left="1.08" right="0.44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"/>
  <sheetViews>
    <sheetView zoomScale="85" zoomScaleNormal="85" workbookViewId="0">
      <selection activeCell="B354" sqref="B354"/>
    </sheetView>
  </sheetViews>
  <sheetFormatPr baseColWidth="10" defaultRowHeight="14.25" x14ac:dyDescent="0.2"/>
  <cols>
    <col min="1" max="1" width="65.85546875" style="1" customWidth="1"/>
    <col min="2" max="2" width="19.85546875" style="152" customWidth="1"/>
    <col min="3" max="3" width="23.140625" style="1" customWidth="1"/>
    <col min="4" max="4" width="26.140625" style="1" customWidth="1"/>
    <col min="5" max="5" width="40.7109375" style="91" customWidth="1"/>
  </cols>
  <sheetData>
    <row r="1" spans="1:6" ht="22.5" customHeight="1" x14ac:dyDescent="0.2"/>
    <row r="2" spans="1:6" ht="22.5" customHeight="1" x14ac:dyDescent="0.2"/>
    <row r="3" spans="1:6" ht="21.75" customHeight="1" x14ac:dyDescent="0.2"/>
    <row r="4" spans="1:6" ht="21.75" customHeight="1" x14ac:dyDescent="0.25">
      <c r="A4" s="320" t="s">
        <v>66</v>
      </c>
      <c r="B4" s="320"/>
      <c r="C4" s="320"/>
      <c r="D4" s="320"/>
      <c r="E4" s="320"/>
    </row>
    <row r="5" spans="1:6" ht="18" x14ac:dyDescent="0.25">
      <c r="A5" s="320" t="s">
        <v>37</v>
      </c>
      <c r="B5" s="320"/>
      <c r="C5" s="320"/>
      <c r="D5" s="320"/>
      <c r="E5" s="320"/>
    </row>
    <row r="6" spans="1:6" ht="18" x14ac:dyDescent="0.25">
      <c r="A6" s="320" t="s">
        <v>428</v>
      </c>
      <c r="B6" s="320"/>
      <c r="C6" s="320"/>
      <c r="D6" s="320"/>
      <c r="E6" s="320"/>
    </row>
    <row r="7" spans="1:6" ht="18" x14ac:dyDescent="0.25">
      <c r="A7" s="320" t="s">
        <v>67</v>
      </c>
      <c r="B7" s="320"/>
      <c r="C7" s="320"/>
      <c r="D7" s="320"/>
      <c r="E7" s="320"/>
    </row>
    <row r="8" spans="1:6" ht="12.75" customHeight="1" x14ac:dyDescent="0.25">
      <c r="A8" s="320"/>
      <c r="B8" s="320"/>
      <c r="C8" s="320"/>
      <c r="D8" s="320"/>
      <c r="E8" s="320"/>
    </row>
    <row r="9" spans="1:6" s="36" customFormat="1" ht="16.5" customHeight="1" x14ac:dyDescent="0.2">
      <c r="A9" s="322" t="s">
        <v>38</v>
      </c>
      <c r="B9" s="324" t="s">
        <v>39</v>
      </c>
      <c r="C9" s="38" t="s">
        <v>40</v>
      </c>
      <c r="D9" s="38" t="s">
        <v>68</v>
      </c>
      <c r="E9" s="318" t="s">
        <v>41</v>
      </c>
      <c r="F9"/>
    </row>
    <row r="10" spans="1:6" s="36" customFormat="1" ht="19.5" customHeight="1" x14ac:dyDescent="0.2">
      <c r="A10" s="323"/>
      <c r="B10" s="325"/>
      <c r="C10" s="38" t="s">
        <v>42</v>
      </c>
      <c r="D10" s="38" t="s">
        <v>10</v>
      </c>
      <c r="E10" s="319"/>
      <c r="F10"/>
    </row>
    <row r="11" spans="1:6" s="36" customFormat="1" ht="33" customHeight="1" x14ac:dyDescent="0.2">
      <c r="A11" s="48" t="s">
        <v>105</v>
      </c>
      <c r="B11" s="46"/>
      <c r="C11" s="38"/>
      <c r="D11" s="38"/>
      <c r="E11" s="123"/>
      <c r="F11"/>
    </row>
    <row r="12" spans="1:6" s="36" customFormat="1" ht="87" customHeight="1" x14ac:dyDescent="0.2">
      <c r="A12" s="47" t="s">
        <v>204</v>
      </c>
      <c r="B12" s="46"/>
      <c r="C12" s="38"/>
      <c r="D12" s="38"/>
      <c r="E12" s="123"/>
      <c r="F12"/>
    </row>
    <row r="13" spans="1:6" ht="30" customHeight="1" x14ac:dyDescent="0.2">
      <c r="A13" s="321" t="s">
        <v>101</v>
      </c>
      <c r="B13" s="321"/>
      <c r="C13" s="321"/>
      <c r="D13" s="321"/>
      <c r="E13" s="124" t="s">
        <v>106</v>
      </c>
    </row>
    <row r="14" spans="1:6" x14ac:dyDescent="0.2">
      <c r="A14" s="296" t="s">
        <v>82</v>
      </c>
      <c r="B14" s="296"/>
      <c r="C14" s="296"/>
      <c r="D14" s="296"/>
      <c r="E14" s="76" t="s">
        <v>423</v>
      </c>
    </row>
    <row r="15" spans="1:6" ht="15" x14ac:dyDescent="0.2">
      <c r="A15" s="81" t="s">
        <v>411</v>
      </c>
      <c r="B15" s="82"/>
      <c r="C15" s="72"/>
      <c r="D15" s="72"/>
      <c r="E15" s="77"/>
    </row>
    <row r="16" spans="1:6" x14ac:dyDescent="0.2">
      <c r="A16" s="83" t="s">
        <v>230</v>
      </c>
      <c r="B16" s="317">
        <v>1</v>
      </c>
      <c r="C16" s="314">
        <v>80546</v>
      </c>
      <c r="D16" s="314">
        <f>B16*C16</f>
        <v>80546</v>
      </c>
      <c r="E16" s="313" t="s">
        <v>423</v>
      </c>
    </row>
    <row r="17" spans="1:5" x14ac:dyDescent="0.2">
      <c r="A17" s="83" t="s">
        <v>230</v>
      </c>
      <c r="B17" s="317"/>
      <c r="C17" s="314"/>
      <c r="D17" s="314"/>
      <c r="E17" s="313"/>
    </row>
    <row r="18" spans="1:5" x14ac:dyDescent="0.2">
      <c r="A18" s="83" t="s">
        <v>231</v>
      </c>
      <c r="B18" s="317"/>
      <c r="C18" s="314"/>
      <c r="D18" s="314"/>
      <c r="E18" s="313"/>
    </row>
    <row r="19" spans="1:5" x14ac:dyDescent="0.2">
      <c r="A19" s="83" t="s">
        <v>232</v>
      </c>
      <c r="B19" s="317"/>
      <c r="C19" s="314"/>
      <c r="D19" s="314"/>
      <c r="E19" s="313"/>
    </row>
    <row r="20" spans="1:5" x14ac:dyDescent="0.2">
      <c r="A20" s="83" t="s">
        <v>233</v>
      </c>
      <c r="B20" s="317"/>
      <c r="C20" s="314"/>
      <c r="D20" s="314"/>
      <c r="E20" s="313"/>
    </row>
    <row r="21" spans="1:5" ht="28.5" x14ac:dyDescent="0.2">
      <c r="A21" s="83" t="s">
        <v>234</v>
      </c>
      <c r="B21" s="317"/>
      <c r="C21" s="314"/>
      <c r="D21" s="314"/>
      <c r="E21" s="313"/>
    </row>
    <row r="22" spans="1:5" x14ac:dyDescent="0.2">
      <c r="A22" s="83" t="s">
        <v>235</v>
      </c>
      <c r="B22" s="317"/>
      <c r="C22" s="314"/>
      <c r="D22" s="314"/>
      <c r="E22" s="313"/>
    </row>
    <row r="23" spans="1:5" x14ac:dyDescent="0.2">
      <c r="A23" s="83" t="s">
        <v>236</v>
      </c>
      <c r="B23" s="317">
        <v>1</v>
      </c>
      <c r="C23" s="314">
        <v>261359.12</v>
      </c>
      <c r="D23" s="314">
        <f>B23*C23</f>
        <v>261359.12</v>
      </c>
      <c r="E23" s="316" t="s">
        <v>423</v>
      </c>
    </row>
    <row r="24" spans="1:5" x14ac:dyDescent="0.2">
      <c r="A24" s="83" t="s">
        <v>237</v>
      </c>
      <c r="B24" s="317"/>
      <c r="C24" s="314"/>
      <c r="D24" s="314"/>
      <c r="E24" s="316"/>
    </row>
    <row r="25" spans="1:5" x14ac:dyDescent="0.2">
      <c r="A25" s="83" t="s">
        <v>238</v>
      </c>
      <c r="B25" s="317"/>
      <c r="C25" s="314"/>
      <c r="D25" s="314"/>
      <c r="E25" s="316"/>
    </row>
    <row r="26" spans="1:5" x14ac:dyDescent="0.2">
      <c r="A26" s="83" t="s">
        <v>239</v>
      </c>
      <c r="B26" s="317">
        <v>1</v>
      </c>
      <c r="C26" s="314">
        <v>86664</v>
      </c>
      <c r="D26" s="314">
        <f>B26*C26</f>
        <v>86664</v>
      </c>
      <c r="E26" s="313" t="s">
        <v>423</v>
      </c>
    </row>
    <row r="27" spans="1:5" ht="28.5" x14ac:dyDescent="0.2">
      <c r="A27" s="83" t="s">
        <v>240</v>
      </c>
      <c r="B27" s="317"/>
      <c r="C27" s="314"/>
      <c r="D27" s="314"/>
      <c r="E27" s="313"/>
    </row>
    <row r="28" spans="1:5" x14ac:dyDescent="0.2">
      <c r="A28" s="83" t="s">
        <v>241</v>
      </c>
      <c r="B28" s="317"/>
      <c r="C28" s="314"/>
      <c r="D28" s="314"/>
      <c r="E28" s="313"/>
    </row>
    <row r="29" spans="1:5" ht="28.5" x14ac:dyDescent="0.2">
      <c r="A29" s="83" t="s">
        <v>242</v>
      </c>
      <c r="B29" s="317"/>
      <c r="C29" s="314"/>
      <c r="D29" s="314"/>
      <c r="E29" s="313"/>
    </row>
    <row r="30" spans="1:5" x14ac:dyDescent="0.2">
      <c r="A30" s="83" t="s">
        <v>243</v>
      </c>
      <c r="B30" s="317">
        <v>1</v>
      </c>
      <c r="C30" s="314">
        <v>177312.98</v>
      </c>
      <c r="D30" s="314">
        <f>B30*C30</f>
        <v>177312.98</v>
      </c>
      <c r="E30" s="313" t="s">
        <v>423</v>
      </c>
    </row>
    <row r="31" spans="1:5" ht="28.5" x14ac:dyDescent="0.2">
      <c r="A31" s="83" t="s">
        <v>244</v>
      </c>
      <c r="B31" s="317"/>
      <c r="C31" s="314"/>
      <c r="D31" s="314"/>
      <c r="E31" s="313"/>
    </row>
    <row r="32" spans="1:5" x14ac:dyDescent="0.2">
      <c r="A32" s="83" t="s">
        <v>245</v>
      </c>
      <c r="B32" s="317">
        <v>1</v>
      </c>
      <c r="C32" s="314">
        <v>87538</v>
      </c>
      <c r="D32" s="314">
        <f>B32*C32</f>
        <v>87538</v>
      </c>
      <c r="E32" s="313" t="s">
        <v>423</v>
      </c>
    </row>
    <row r="33" spans="1:5" x14ac:dyDescent="0.2">
      <c r="A33" s="83" t="s">
        <v>246</v>
      </c>
      <c r="B33" s="317"/>
      <c r="C33" s="314"/>
      <c r="D33" s="314"/>
      <c r="E33" s="313"/>
    </row>
    <row r="34" spans="1:5" x14ac:dyDescent="0.2">
      <c r="A34" s="83" t="s">
        <v>247</v>
      </c>
      <c r="B34" s="317"/>
      <c r="C34" s="314"/>
      <c r="D34" s="314"/>
      <c r="E34" s="313"/>
    </row>
    <row r="35" spans="1:5" ht="15" x14ac:dyDescent="0.25">
      <c r="A35" s="84" t="s">
        <v>248</v>
      </c>
      <c r="B35" s="82"/>
      <c r="C35" s="72"/>
      <c r="D35" s="72"/>
      <c r="E35" s="114"/>
    </row>
    <row r="36" spans="1:5" ht="28.5" x14ac:dyDescent="0.2">
      <c r="A36" s="83" t="s">
        <v>249</v>
      </c>
      <c r="B36" s="317">
        <v>2</v>
      </c>
      <c r="C36" s="314">
        <v>1764468</v>
      </c>
      <c r="D36" s="314">
        <f>B36*C36</f>
        <v>3528936</v>
      </c>
      <c r="E36" s="313" t="s">
        <v>423</v>
      </c>
    </row>
    <row r="37" spans="1:5" x14ac:dyDescent="0.2">
      <c r="A37" s="83" t="s">
        <v>250</v>
      </c>
      <c r="B37" s="317"/>
      <c r="C37" s="314"/>
      <c r="D37" s="314"/>
      <c r="E37" s="313"/>
    </row>
    <row r="38" spans="1:5" x14ac:dyDescent="0.2">
      <c r="A38" s="83" t="s">
        <v>251</v>
      </c>
      <c r="B38" s="317"/>
      <c r="C38" s="314"/>
      <c r="D38" s="314"/>
      <c r="E38" s="313"/>
    </row>
    <row r="39" spans="1:5" ht="28.5" x14ac:dyDescent="0.2">
      <c r="A39" s="83" t="s">
        <v>252</v>
      </c>
      <c r="B39" s="317"/>
      <c r="C39" s="314"/>
      <c r="D39" s="314"/>
      <c r="E39" s="313"/>
    </row>
    <row r="40" spans="1:5" x14ac:dyDescent="0.2">
      <c r="A40" s="83" t="s">
        <v>253</v>
      </c>
      <c r="B40" s="317"/>
      <c r="C40" s="314"/>
      <c r="D40" s="314"/>
      <c r="E40" s="313"/>
    </row>
    <row r="41" spans="1:5" ht="28.5" x14ac:dyDescent="0.2">
      <c r="A41" s="83" t="s">
        <v>254</v>
      </c>
      <c r="B41" s="317"/>
      <c r="C41" s="314"/>
      <c r="D41" s="314"/>
      <c r="E41" s="313"/>
    </row>
    <row r="42" spans="1:5" ht="28.5" x14ac:dyDescent="0.2">
      <c r="A42" s="83" t="s">
        <v>255</v>
      </c>
      <c r="B42" s="317"/>
      <c r="C42" s="314"/>
      <c r="D42" s="314"/>
      <c r="E42" s="313"/>
    </row>
    <row r="43" spans="1:5" ht="28.5" x14ac:dyDescent="0.2">
      <c r="A43" s="83" t="s">
        <v>256</v>
      </c>
      <c r="B43" s="317">
        <v>1</v>
      </c>
      <c r="C43" s="314">
        <v>110400</v>
      </c>
      <c r="D43" s="314">
        <f>B43*C43</f>
        <v>110400</v>
      </c>
      <c r="E43" s="313" t="s">
        <v>423</v>
      </c>
    </row>
    <row r="44" spans="1:5" x14ac:dyDescent="0.2">
      <c r="A44" s="83" t="s">
        <v>257</v>
      </c>
      <c r="B44" s="317"/>
      <c r="C44" s="314"/>
      <c r="D44" s="314"/>
      <c r="E44" s="313"/>
    </row>
    <row r="45" spans="1:5" x14ac:dyDescent="0.2">
      <c r="A45" s="83" t="s">
        <v>258</v>
      </c>
      <c r="B45" s="317"/>
      <c r="C45" s="314"/>
      <c r="D45" s="314"/>
      <c r="E45" s="313"/>
    </row>
    <row r="46" spans="1:5" x14ac:dyDescent="0.2">
      <c r="A46" s="83" t="s">
        <v>259</v>
      </c>
      <c r="B46" s="317"/>
      <c r="C46" s="314"/>
      <c r="D46" s="314"/>
      <c r="E46" s="313"/>
    </row>
    <row r="47" spans="1:5" x14ac:dyDescent="0.2">
      <c r="A47" s="83" t="s">
        <v>260</v>
      </c>
      <c r="B47" s="317"/>
      <c r="C47" s="314"/>
      <c r="D47" s="314"/>
      <c r="E47" s="313"/>
    </row>
    <row r="48" spans="1:5" ht="42.75" x14ac:dyDescent="0.2">
      <c r="A48" s="83" t="s">
        <v>261</v>
      </c>
      <c r="B48" s="317"/>
      <c r="C48" s="314"/>
      <c r="D48" s="314"/>
      <c r="E48" s="313"/>
    </row>
    <row r="49" spans="1:5" x14ac:dyDescent="0.2">
      <c r="A49" s="83" t="s">
        <v>262</v>
      </c>
      <c r="B49" s="317"/>
      <c r="C49" s="314"/>
      <c r="D49" s="314"/>
      <c r="E49" s="313"/>
    </row>
    <row r="50" spans="1:5" ht="28.5" x14ac:dyDescent="0.2">
      <c r="A50" s="83" t="s">
        <v>263</v>
      </c>
      <c r="B50" s="317"/>
      <c r="C50" s="314"/>
      <c r="D50" s="314"/>
      <c r="E50" s="313"/>
    </row>
    <row r="51" spans="1:5" ht="28.5" x14ac:dyDescent="0.2">
      <c r="A51" s="83" t="s">
        <v>264</v>
      </c>
      <c r="B51" s="317"/>
      <c r="C51" s="314"/>
      <c r="D51" s="314"/>
      <c r="E51" s="313"/>
    </row>
    <row r="52" spans="1:5" ht="28.5" x14ac:dyDescent="0.2">
      <c r="A52" s="83" t="s">
        <v>265</v>
      </c>
      <c r="B52" s="317"/>
      <c r="C52" s="314"/>
      <c r="D52" s="314"/>
      <c r="E52" s="313"/>
    </row>
    <row r="53" spans="1:5" ht="42.75" x14ac:dyDescent="0.2">
      <c r="A53" s="83" t="s">
        <v>266</v>
      </c>
      <c r="B53" s="317"/>
      <c r="C53" s="314"/>
      <c r="D53" s="314"/>
      <c r="E53" s="313"/>
    </row>
    <row r="54" spans="1:5" x14ac:dyDescent="0.2">
      <c r="A54" s="83" t="s">
        <v>267</v>
      </c>
      <c r="B54" s="317"/>
      <c r="C54" s="314"/>
      <c r="D54" s="314"/>
      <c r="E54" s="313"/>
    </row>
    <row r="55" spans="1:5" x14ac:dyDescent="0.2">
      <c r="A55" s="83" t="s">
        <v>268</v>
      </c>
      <c r="B55" s="317"/>
      <c r="C55" s="314"/>
      <c r="D55" s="314"/>
      <c r="E55" s="313"/>
    </row>
    <row r="56" spans="1:5" x14ac:dyDescent="0.2">
      <c r="A56" s="83" t="s">
        <v>269</v>
      </c>
      <c r="B56" s="133">
        <v>6</v>
      </c>
      <c r="C56" s="71">
        <v>8337.5</v>
      </c>
      <c r="D56" s="71">
        <f t="shared" ref="D56:D59" si="0">B56*C56</f>
        <v>50025</v>
      </c>
      <c r="E56" s="134" t="s">
        <v>423</v>
      </c>
    </row>
    <row r="57" spans="1:5" x14ac:dyDescent="0.2">
      <c r="A57" s="83" t="s">
        <v>270</v>
      </c>
      <c r="B57" s="133">
        <v>3</v>
      </c>
      <c r="C57" s="71">
        <v>25300</v>
      </c>
      <c r="D57" s="71">
        <f t="shared" si="0"/>
        <v>75900</v>
      </c>
      <c r="E57" s="134" t="s">
        <v>423</v>
      </c>
    </row>
    <row r="58" spans="1:5" x14ac:dyDescent="0.2">
      <c r="A58" s="83" t="s">
        <v>271</v>
      </c>
      <c r="B58" s="133">
        <v>1</v>
      </c>
      <c r="C58" s="71">
        <v>23598</v>
      </c>
      <c r="D58" s="71">
        <f t="shared" si="0"/>
        <v>23598</v>
      </c>
      <c r="E58" s="134" t="s">
        <v>423</v>
      </c>
    </row>
    <row r="59" spans="1:5" x14ac:dyDescent="0.2">
      <c r="A59" s="83" t="s">
        <v>272</v>
      </c>
      <c r="B59" s="317">
        <v>1</v>
      </c>
      <c r="C59" s="314">
        <v>1102005</v>
      </c>
      <c r="D59" s="314">
        <f t="shared" si="0"/>
        <v>1102005</v>
      </c>
      <c r="E59" s="313" t="s">
        <v>423</v>
      </c>
    </row>
    <row r="60" spans="1:5" x14ac:dyDescent="0.2">
      <c r="A60" s="83" t="s">
        <v>273</v>
      </c>
      <c r="B60" s="317"/>
      <c r="C60" s="314"/>
      <c r="D60" s="314"/>
      <c r="E60" s="313"/>
    </row>
    <row r="61" spans="1:5" x14ac:dyDescent="0.2">
      <c r="A61" s="83" t="s">
        <v>274</v>
      </c>
      <c r="B61" s="317"/>
      <c r="C61" s="314"/>
      <c r="D61" s="314"/>
      <c r="E61" s="313"/>
    </row>
    <row r="62" spans="1:5" ht="28.5" x14ac:dyDescent="0.2">
      <c r="A62" s="83" t="s">
        <v>275</v>
      </c>
      <c r="B62" s="317"/>
      <c r="C62" s="314"/>
      <c r="D62" s="314"/>
      <c r="E62" s="313"/>
    </row>
    <row r="63" spans="1:5" x14ac:dyDescent="0.2">
      <c r="A63" s="83" t="s">
        <v>276</v>
      </c>
      <c r="B63" s="317"/>
      <c r="C63" s="314"/>
      <c r="D63" s="314"/>
      <c r="E63" s="313"/>
    </row>
    <row r="64" spans="1:5" x14ac:dyDescent="0.2">
      <c r="A64" s="83" t="s">
        <v>277</v>
      </c>
      <c r="B64" s="317"/>
      <c r="C64" s="314"/>
      <c r="D64" s="314"/>
      <c r="E64" s="313"/>
    </row>
    <row r="65" spans="1:5" x14ac:dyDescent="0.2">
      <c r="A65" s="83" t="s">
        <v>278</v>
      </c>
      <c r="B65" s="317"/>
      <c r="C65" s="314"/>
      <c r="D65" s="314"/>
      <c r="E65" s="313"/>
    </row>
    <row r="66" spans="1:5" x14ac:dyDescent="0.2">
      <c r="A66" s="83" t="s">
        <v>279</v>
      </c>
      <c r="B66" s="317"/>
      <c r="C66" s="314"/>
      <c r="D66" s="314"/>
      <c r="E66" s="313"/>
    </row>
    <row r="67" spans="1:5" x14ac:dyDescent="0.2">
      <c r="A67" s="83" t="s">
        <v>280</v>
      </c>
      <c r="B67" s="317"/>
      <c r="C67" s="314"/>
      <c r="D67" s="314"/>
      <c r="E67" s="313"/>
    </row>
    <row r="68" spans="1:5" x14ac:dyDescent="0.2">
      <c r="A68" s="83" t="s">
        <v>281</v>
      </c>
      <c r="B68" s="317"/>
      <c r="C68" s="314"/>
      <c r="D68" s="314"/>
      <c r="E68" s="313"/>
    </row>
    <row r="69" spans="1:5" x14ac:dyDescent="0.2">
      <c r="A69" s="83" t="s">
        <v>282</v>
      </c>
      <c r="B69" s="317"/>
      <c r="C69" s="314"/>
      <c r="D69" s="314"/>
      <c r="E69" s="313"/>
    </row>
    <row r="70" spans="1:5" ht="28.5" x14ac:dyDescent="0.2">
      <c r="A70" s="83" t="s">
        <v>283</v>
      </c>
      <c r="B70" s="317"/>
      <c r="C70" s="314"/>
      <c r="D70" s="314"/>
      <c r="E70" s="313"/>
    </row>
    <row r="71" spans="1:5" x14ac:dyDescent="0.2">
      <c r="A71" s="83" t="s">
        <v>284</v>
      </c>
      <c r="B71" s="317"/>
      <c r="C71" s="314"/>
      <c r="D71" s="314"/>
      <c r="E71" s="313"/>
    </row>
    <row r="72" spans="1:5" x14ac:dyDescent="0.2">
      <c r="A72" s="83" t="s">
        <v>285</v>
      </c>
      <c r="B72" s="317"/>
      <c r="C72" s="314"/>
      <c r="D72" s="314"/>
      <c r="E72" s="313"/>
    </row>
    <row r="73" spans="1:5" x14ac:dyDescent="0.2">
      <c r="A73" s="83" t="s">
        <v>286</v>
      </c>
      <c r="B73" s="317"/>
      <c r="C73" s="314"/>
      <c r="D73" s="314"/>
      <c r="E73" s="313"/>
    </row>
    <row r="74" spans="1:5" ht="28.5" x14ac:dyDescent="0.2">
      <c r="A74" s="83" t="s">
        <v>287</v>
      </c>
      <c r="B74" s="317"/>
      <c r="C74" s="314"/>
      <c r="D74" s="314"/>
      <c r="E74" s="313"/>
    </row>
    <row r="75" spans="1:5" x14ac:dyDescent="0.2">
      <c r="A75" s="83" t="s">
        <v>288</v>
      </c>
      <c r="B75" s="317"/>
      <c r="C75" s="314"/>
      <c r="D75" s="314"/>
      <c r="E75" s="313"/>
    </row>
    <row r="76" spans="1:5" ht="28.5" x14ac:dyDescent="0.2">
      <c r="A76" s="83" t="s">
        <v>289</v>
      </c>
      <c r="B76" s="317"/>
      <c r="C76" s="314"/>
      <c r="D76" s="314"/>
      <c r="E76" s="313"/>
    </row>
    <row r="77" spans="1:5" ht="28.5" customHeight="1" x14ac:dyDescent="0.2">
      <c r="A77" s="87" t="s">
        <v>290</v>
      </c>
      <c r="B77" s="317">
        <v>2</v>
      </c>
      <c r="C77" s="314">
        <v>149237.34</v>
      </c>
      <c r="D77" s="314">
        <f>B77*C77</f>
        <v>298474.68</v>
      </c>
      <c r="E77" s="313" t="s">
        <v>423</v>
      </c>
    </row>
    <row r="78" spans="1:5" x14ac:dyDescent="0.2">
      <c r="A78" s="87" t="s">
        <v>291</v>
      </c>
      <c r="B78" s="317"/>
      <c r="C78" s="314"/>
      <c r="D78" s="314"/>
      <c r="E78" s="313"/>
    </row>
    <row r="79" spans="1:5" x14ac:dyDescent="0.2">
      <c r="A79" s="87" t="s">
        <v>292</v>
      </c>
      <c r="B79" s="317"/>
      <c r="C79" s="314"/>
      <c r="D79" s="314"/>
      <c r="E79" s="313"/>
    </row>
    <row r="80" spans="1:5" ht="28.5" x14ac:dyDescent="0.2">
      <c r="A80" s="87" t="s">
        <v>293</v>
      </c>
      <c r="B80" s="317"/>
      <c r="C80" s="314"/>
      <c r="D80" s="314"/>
      <c r="E80" s="313"/>
    </row>
    <row r="81" spans="1:5" x14ac:dyDescent="0.2">
      <c r="A81" s="87" t="s">
        <v>294</v>
      </c>
      <c r="B81" s="317"/>
      <c r="C81" s="314"/>
      <c r="D81" s="314"/>
      <c r="E81" s="313"/>
    </row>
    <row r="82" spans="1:5" x14ac:dyDescent="0.2">
      <c r="A82" s="87" t="s">
        <v>295</v>
      </c>
      <c r="B82" s="317">
        <v>1</v>
      </c>
      <c r="C82" s="314">
        <v>84916</v>
      </c>
      <c r="D82" s="314">
        <f>B82*C82</f>
        <v>84916</v>
      </c>
      <c r="E82" s="313" t="s">
        <v>423</v>
      </c>
    </row>
    <row r="83" spans="1:5" x14ac:dyDescent="0.2">
      <c r="A83" s="87" t="s">
        <v>296</v>
      </c>
      <c r="B83" s="317"/>
      <c r="C83" s="314"/>
      <c r="D83" s="314"/>
      <c r="E83" s="313"/>
    </row>
    <row r="84" spans="1:5" ht="28.5" x14ac:dyDescent="0.2">
      <c r="A84" s="87" t="s">
        <v>297</v>
      </c>
      <c r="B84" s="317"/>
      <c r="C84" s="314"/>
      <c r="D84" s="314"/>
      <c r="E84" s="313"/>
    </row>
    <row r="85" spans="1:5" ht="28.5" x14ac:dyDescent="0.2">
      <c r="A85" s="87" t="s">
        <v>298</v>
      </c>
      <c r="B85" s="317"/>
      <c r="C85" s="314"/>
      <c r="D85" s="314"/>
      <c r="E85" s="313"/>
    </row>
    <row r="86" spans="1:5" ht="28.5" x14ac:dyDescent="0.2">
      <c r="A86" s="87" t="s">
        <v>299</v>
      </c>
      <c r="B86" s="317"/>
      <c r="C86" s="314"/>
      <c r="D86" s="314"/>
      <c r="E86" s="313"/>
    </row>
    <row r="87" spans="1:5" ht="28.5" x14ac:dyDescent="0.2">
      <c r="A87" s="87" t="s">
        <v>300</v>
      </c>
      <c r="B87" s="133">
        <v>4</v>
      </c>
      <c r="C87" s="71">
        <v>91402</v>
      </c>
      <c r="D87" s="71">
        <f>B87*C87</f>
        <v>365608</v>
      </c>
      <c r="E87" s="134" t="s">
        <v>423</v>
      </c>
    </row>
    <row r="88" spans="1:5" ht="28.5" x14ac:dyDescent="0.2">
      <c r="A88" s="87" t="s">
        <v>301</v>
      </c>
      <c r="B88" s="133">
        <v>12</v>
      </c>
      <c r="C88" s="71">
        <v>37352</v>
      </c>
      <c r="D88" s="71">
        <f t="shared" ref="D88:D93" si="1">B88*C88</f>
        <v>448224</v>
      </c>
      <c r="E88" s="134" t="s">
        <v>423</v>
      </c>
    </row>
    <row r="89" spans="1:5" x14ac:dyDescent="0.2">
      <c r="A89" s="87" t="s">
        <v>302</v>
      </c>
      <c r="B89" s="133">
        <v>2</v>
      </c>
      <c r="C89" s="71">
        <v>50600</v>
      </c>
      <c r="D89" s="71">
        <f t="shared" si="1"/>
        <v>101200</v>
      </c>
      <c r="E89" s="134" t="s">
        <v>423</v>
      </c>
    </row>
    <row r="90" spans="1:5" ht="28.5" x14ac:dyDescent="0.2">
      <c r="A90" s="87" t="s">
        <v>303</v>
      </c>
      <c r="B90" s="133">
        <v>1</v>
      </c>
      <c r="C90" s="71">
        <v>36570</v>
      </c>
      <c r="D90" s="71">
        <f t="shared" si="1"/>
        <v>36570</v>
      </c>
      <c r="E90" s="134" t="s">
        <v>423</v>
      </c>
    </row>
    <row r="91" spans="1:5" x14ac:dyDescent="0.2">
      <c r="A91" s="87" t="s">
        <v>304</v>
      </c>
      <c r="B91" s="133">
        <v>1</v>
      </c>
      <c r="C91" s="71">
        <v>60582</v>
      </c>
      <c r="D91" s="71">
        <f t="shared" si="1"/>
        <v>60582</v>
      </c>
      <c r="E91" s="134" t="s">
        <v>423</v>
      </c>
    </row>
    <row r="92" spans="1:5" x14ac:dyDescent="0.2">
      <c r="A92" s="87" t="s">
        <v>305</v>
      </c>
      <c r="B92" s="133">
        <v>1</v>
      </c>
      <c r="C92" s="71">
        <v>93702</v>
      </c>
      <c r="D92" s="71">
        <f t="shared" si="1"/>
        <v>93702</v>
      </c>
      <c r="E92" s="134" t="s">
        <v>423</v>
      </c>
    </row>
    <row r="93" spans="1:5" x14ac:dyDescent="0.2">
      <c r="A93" s="87" t="s">
        <v>306</v>
      </c>
      <c r="B93" s="133">
        <v>16</v>
      </c>
      <c r="C93" s="71">
        <v>6992</v>
      </c>
      <c r="D93" s="71">
        <f t="shared" si="1"/>
        <v>111872</v>
      </c>
      <c r="E93" s="134" t="s">
        <v>423</v>
      </c>
    </row>
    <row r="94" spans="1:5" ht="15" x14ac:dyDescent="0.2">
      <c r="A94" s="113" t="s">
        <v>307</v>
      </c>
      <c r="B94" s="82"/>
      <c r="C94" s="72"/>
      <c r="D94" s="72"/>
      <c r="E94" s="114"/>
    </row>
    <row r="95" spans="1:5" ht="28.5" x14ac:dyDescent="0.2">
      <c r="A95" s="87" t="s">
        <v>308</v>
      </c>
      <c r="B95" s="133">
        <v>2</v>
      </c>
      <c r="C95" s="71">
        <v>106352</v>
      </c>
      <c r="D95" s="71">
        <f t="shared" ref="D95:D102" si="2">B95*C95</f>
        <v>212704</v>
      </c>
      <c r="E95" s="134" t="s">
        <v>423</v>
      </c>
    </row>
    <row r="96" spans="1:5" x14ac:dyDescent="0.2">
      <c r="A96" s="87" t="s">
        <v>309</v>
      </c>
      <c r="B96" s="133">
        <v>4</v>
      </c>
      <c r="C96" s="71">
        <v>1004</v>
      </c>
      <c r="D96" s="71">
        <f t="shared" si="2"/>
        <v>4016</v>
      </c>
      <c r="E96" s="134" t="s">
        <v>423</v>
      </c>
    </row>
    <row r="97" spans="1:5" ht="28.5" x14ac:dyDescent="0.2">
      <c r="A97" s="87" t="s">
        <v>310</v>
      </c>
      <c r="B97" s="133">
        <v>6</v>
      </c>
      <c r="C97" s="71">
        <v>7084</v>
      </c>
      <c r="D97" s="71">
        <f t="shared" si="2"/>
        <v>42504</v>
      </c>
      <c r="E97" s="134" t="s">
        <v>423</v>
      </c>
    </row>
    <row r="98" spans="1:5" ht="28.5" x14ac:dyDescent="0.2">
      <c r="A98" s="83" t="s">
        <v>311</v>
      </c>
      <c r="B98" s="85">
        <v>240</v>
      </c>
      <c r="C98" s="70">
        <v>409</v>
      </c>
      <c r="D98" s="70">
        <f t="shared" si="2"/>
        <v>98160</v>
      </c>
      <c r="E98" s="115" t="s">
        <v>423</v>
      </c>
    </row>
    <row r="99" spans="1:5" x14ac:dyDescent="0.2">
      <c r="A99" s="83" t="s">
        <v>312</v>
      </c>
      <c r="B99" s="85">
        <v>2</v>
      </c>
      <c r="C99" s="70">
        <v>10166</v>
      </c>
      <c r="D99" s="70">
        <f t="shared" si="2"/>
        <v>20332</v>
      </c>
      <c r="E99" s="115" t="s">
        <v>423</v>
      </c>
    </row>
    <row r="100" spans="1:5" x14ac:dyDescent="0.2">
      <c r="A100" s="83" t="s">
        <v>313</v>
      </c>
      <c r="B100" s="85">
        <v>2</v>
      </c>
      <c r="C100" s="70">
        <v>3542</v>
      </c>
      <c r="D100" s="70">
        <f t="shared" si="2"/>
        <v>7084</v>
      </c>
      <c r="E100" s="115" t="s">
        <v>423</v>
      </c>
    </row>
    <row r="101" spans="1:5" x14ac:dyDescent="0.2">
      <c r="A101" s="83" t="s">
        <v>314</v>
      </c>
      <c r="B101" s="85">
        <v>2</v>
      </c>
      <c r="C101" s="70">
        <v>16330</v>
      </c>
      <c r="D101" s="70">
        <f t="shared" si="2"/>
        <v>32660</v>
      </c>
      <c r="E101" s="115" t="s">
        <v>423</v>
      </c>
    </row>
    <row r="102" spans="1:5" x14ac:dyDescent="0.2">
      <c r="A102" s="83" t="s">
        <v>315</v>
      </c>
      <c r="B102" s="85">
        <v>6</v>
      </c>
      <c r="C102" s="70">
        <v>37950</v>
      </c>
      <c r="D102" s="70">
        <f t="shared" si="2"/>
        <v>227700</v>
      </c>
      <c r="E102" s="115" t="s">
        <v>423</v>
      </c>
    </row>
    <row r="103" spans="1:5" ht="15" x14ac:dyDescent="0.25">
      <c r="A103" s="78" t="s">
        <v>316</v>
      </c>
      <c r="B103" s="86"/>
      <c r="C103" s="73"/>
      <c r="D103" s="73"/>
      <c r="E103" s="116"/>
    </row>
    <row r="104" spans="1:5" ht="28.5" x14ac:dyDescent="0.2">
      <c r="A104" s="83" t="s">
        <v>317</v>
      </c>
      <c r="B104" s="317">
        <v>1</v>
      </c>
      <c r="C104" s="315">
        <v>2366424</v>
      </c>
      <c r="D104" s="314">
        <f>B104*C104</f>
        <v>2366424</v>
      </c>
      <c r="E104" s="313" t="s">
        <v>423</v>
      </c>
    </row>
    <row r="105" spans="1:5" x14ac:dyDescent="0.2">
      <c r="A105" s="83" t="s">
        <v>318</v>
      </c>
      <c r="B105" s="317"/>
      <c r="C105" s="315"/>
      <c r="D105" s="314"/>
      <c r="E105" s="313"/>
    </row>
    <row r="106" spans="1:5" ht="28.5" x14ac:dyDescent="0.2">
      <c r="A106" s="83" t="s">
        <v>319</v>
      </c>
      <c r="B106" s="317"/>
      <c r="C106" s="315"/>
      <c r="D106" s="314"/>
      <c r="E106" s="313"/>
    </row>
    <row r="107" spans="1:5" ht="28.5" x14ac:dyDescent="0.2">
      <c r="A107" s="83" t="s">
        <v>320</v>
      </c>
      <c r="B107" s="317"/>
      <c r="C107" s="315"/>
      <c r="D107" s="314"/>
      <c r="E107" s="313"/>
    </row>
    <row r="108" spans="1:5" x14ac:dyDescent="0.2">
      <c r="A108" s="83" t="s">
        <v>321</v>
      </c>
      <c r="B108" s="317"/>
      <c r="C108" s="315"/>
      <c r="D108" s="314"/>
      <c r="E108" s="313"/>
    </row>
    <row r="109" spans="1:5" x14ac:dyDescent="0.2">
      <c r="A109" s="83" t="s">
        <v>322</v>
      </c>
      <c r="B109" s="317"/>
      <c r="C109" s="315"/>
      <c r="D109" s="314"/>
      <c r="E109" s="313"/>
    </row>
    <row r="110" spans="1:5" ht="28.5" x14ac:dyDescent="0.2">
      <c r="A110" s="83" t="s">
        <v>323</v>
      </c>
      <c r="B110" s="317"/>
      <c r="C110" s="315"/>
      <c r="D110" s="314"/>
      <c r="E110" s="313"/>
    </row>
    <row r="111" spans="1:5" x14ac:dyDescent="0.2">
      <c r="A111" s="83" t="s">
        <v>324</v>
      </c>
      <c r="B111" s="317"/>
      <c r="C111" s="315"/>
      <c r="D111" s="314"/>
      <c r="E111" s="313"/>
    </row>
    <row r="112" spans="1:5" x14ac:dyDescent="0.2">
      <c r="A112" s="83" t="s">
        <v>325</v>
      </c>
      <c r="B112" s="317"/>
      <c r="C112" s="315"/>
      <c r="D112" s="314"/>
      <c r="E112" s="313"/>
    </row>
    <row r="113" spans="1:5" ht="28.5" x14ac:dyDescent="0.2">
      <c r="A113" s="83" t="s">
        <v>326</v>
      </c>
      <c r="B113" s="317">
        <v>2</v>
      </c>
      <c r="C113" s="314">
        <v>433182</v>
      </c>
      <c r="D113" s="314">
        <f>B113*C113</f>
        <v>866364</v>
      </c>
      <c r="E113" s="313" t="s">
        <v>423</v>
      </c>
    </row>
    <row r="114" spans="1:5" x14ac:dyDescent="0.2">
      <c r="A114" s="83" t="s">
        <v>327</v>
      </c>
      <c r="B114" s="317"/>
      <c r="C114" s="314"/>
      <c r="D114" s="314"/>
      <c r="E114" s="313"/>
    </row>
    <row r="115" spans="1:5" x14ac:dyDescent="0.2">
      <c r="A115" s="83" t="s">
        <v>328</v>
      </c>
      <c r="B115" s="317"/>
      <c r="C115" s="314"/>
      <c r="D115" s="314"/>
      <c r="E115" s="313"/>
    </row>
    <row r="116" spans="1:5" x14ac:dyDescent="0.2">
      <c r="A116" s="83" t="s">
        <v>329</v>
      </c>
      <c r="B116" s="317"/>
      <c r="C116" s="314"/>
      <c r="D116" s="314"/>
      <c r="E116" s="313"/>
    </row>
    <row r="117" spans="1:5" x14ac:dyDescent="0.2">
      <c r="A117" s="83" t="s">
        <v>330</v>
      </c>
      <c r="B117" s="317"/>
      <c r="C117" s="314"/>
      <c r="D117" s="314"/>
      <c r="E117" s="313"/>
    </row>
    <row r="118" spans="1:5" x14ac:dyDescent="0.2">
      <c r="A118" s="83" t="s">
        <v>331</v>
      </c>
      <c r="B118" s="317"/>
      <c r="C118" s="314"/>
      <c r="D118" s="314"/>
      <c r="E118" s="313"/>
    </row>
    <row r="119" spans="1:5" x14ac:dyDescent="0.2">
      <c r="A119" s="83" t="s">
        <v>332</v>
      </c>
      <c r="B119" s="317"/>
      <c r="C119" s="314"/>
      <c r="D119" s="314"/>
      <c r="E119" s="313"/>
    </row>
    <row r="120" spans="1:5" x14ac:dyDescent="0.2">
      <c r="A120" s="83" t="s">
        <v>333</v>
      </c>
      <c r="B120" s="317"/>
      <c r="C120" s="314"/>
      <c r="D120" s="314"/>
      <c r="E120" s="313"/>
    </row>
    <row r="121" spans="1:5" x14ac:dyDescent="0.2">
      <c r="A121" s="83" t="s">
        <v>334</v>
      </c>
      <c r="B121" s="317"/>
      <c r="C121" s="314"/>
      <c r="D121" s="314"/>
      <c r="E121" s="313"/>
    </row>
    <row r="122" spans="1:5" x14ac:dyDescent="0.2">
      <c r="A122" s="83" t="s">
        <v>335</v>
      </c>
      <c r="B122" s="317">
        <v>3</v>
      </c>
      <c r="C122" s="314">
        <v>588708</v>
      </c>
      <c r="D122" s="314">
        <f>B122*C122</f>
        <v>1766124</v>
      </c>
      <c r="E122" s="313" t="s">
        <v>423</v>
      </c>
    </row>
    <row r="123" spans="1:5" x14ac:dyDescent="0.2">
      <c r="A123" s="83" t="s">
        <v>336</v>
      </c>
      <c r="B123" s="317"/>
      <c r="C123" s="314"/>
      <c r="D123" s="314"/>
      <c r="E123" s="313"/>
    </row>
    <row r="124" spans="1:5" ht="28.5" x14ac:dyDescent="0.2">
      <c r="A124" s="83" t="s">
        <v>337</v>
      </c>
      <c r="B124" s="317"/>
      <c r="C124" s="314"/>
      <c r="D124" s="314"/>
      <c r="E124" s="313"/>
    </row>
    <row r="125" spans="1:5" ht="28.5" x14ac:dyDescent="0.2">
      <c r="A125" s="83" t="s">
        <v>338</v>
      </c>
      <c r="B125" s="317"/>
      <c r="C125" s="314"/>
      <c r="D125" s="314"/>
      <c r="E125" s="313"/>
    </row>
    <row r="126" spans="1:5" x14ac:dyDescent="0.2">
      <c r="A126" s="83" t="s">
        <v>339</v>
      </c>
      <c r="B126" s="317"/>
      <c r="C126" s="314"/>
      <c r="D126" s="314"/>
      <c r="E126" s="313"/>
    </row>
    <row r="127" spans="1:5" x14ac:dyDescent="0.2">
      <c r="A127" s="83" t="s">
        <v>340</v>
      </c>
      <c r="B127" s="317"/>
      <c r="C127" s="314"/>
      <c r="D127" s="314"/>
      <c r="E127" s="313"/>
    </row>
    <row r="128" spans="1:5" x14ac:dyDescent="0.2">
      <c r="A128" s="83" t="s">
        <v>341</v>
      </c>
      <c r="B128" s="317"/>
      <c r="C128" s="314"/>
      <c r="D128" s="314"/>
      <c r="E128" s="313"/>
    </row>
    <row r="129" spans="1:5" x14ac:dyDescent="0.2">
      <c r="A129" s="83" t="s">
        <v>342</v>
      </c>
      <c r="B129" s="317"/>
      <c r="C129" s="314"/>
      <c r="D129" s="314"/>
      <c r="E129" s="313"/>
    </row>
    <row r="130" spans="1:5" x14ac:dyDescent="0.2">
      <c r="A130" s="83" t="s">
        <v>343</v>
      </c>
      <c r="B130" s="317"/>
      <c r="C130" s="314"/>
      <c r="D130" s="314"/>
      <c r="E130" s="313"/>
    </row>
    <row r="131" spans="1:5" x14ac:dyDescent="0.2">
      <c r="A131" s="83" t="s">
        <v>344</v>
      </c>
      <c r="B131" s="317"/>
      <c r="C131" s="314"/>
      <c r="D131" s="314"/>
      <c r="E131" s="313"/>
    </row>
    <row r="132" spans="1:5" x14ac:dyDescent="0.2">
      <c r="A132" s="83" t="s">
        <v>345</v>
      </c>
      <c r="B132" s="317"/>
      <c r="C132" s="314"/>
      <c r="D132" s="314"/>
      <c r="E132" s="313"/>
    </row>
    <row r="133" spans="1:5" x14ac:dyDescent="0.2">
      <c r="A133" s="83" t="s">
        <v>346</v>
      </c>
      <c r="B133" s="317"/>
      <c r="C133" s="314"/>
      <c r="D133" s="314"/>
      <c r="E133" s="313"/>
    </row>
    <row r="134" spans="1:5" x14ac:dyDescent="0.2">
      <c r="A134" s="83" t="s">
        <v>347</v>
      </c>
      <c r="B134" s="317"/>
      <c r="C134" s="314"/>
      <c r="D134" s="314"/>
      <c r="E134" s="313"/>
    </row>
    <row r="135" spans="1:5" ht="28.5" x14ac:dyDescent="0.2">
      <c r="A135" s="83" t="s">
        <v>348</v>
      </c>
      <c r="B135" s="317">
        <v>1</v>
      </c>
      <c r="C135" s="314">
        <v>61088</v>
      </c>
      <c r="D135" s="314">
        <f>B135*C135</f>
        <v>61088</v>
      </c>
      <c r="E135" s="313" t="s">
        <v>423</v>
      </c>
    </row>
    <row r="136" spans="1:5" x14ac:dyDescent="0.2">
      <c r="A136" s="83" t="s">
        <v>416</v>
      </c>
      <c r="B136" s="317"/>
      <c r="C136" s="314"/>
      <c r="D136" s="314"/>
      <c r="E136" s="313"/>
    </row>
    <row r="137" spans="1:5" x14ac:dyDescent="0.2">
      <c r="A137" s="83" t="s">
        <v>415</v>
      </c>
      <c r="B137" s="317">
        <v>1</v>
      </c>
      <c r="C137" s="314">
        <v>61088</v>
      </c>
      <c r="D137" s="314">
        <f>B137*C137</f>
        <v>61088</v>
      </c>
      <c r="E137" s="313" t="s">
        <v>423</v>
      </c>
    </row>
    <row r="138" spans="1:5" x14ac:dyDescent="0.2">
      <c r="A138" s="83" t="s">
        <v>349</v>
      </c>
      <c r="B138" s="317"/>
      <c r="C138" s="314"/>
      <c r="D138" s="314"/>
      <c r="E138" s="313"/>
    </row>
    <row r="139" spans="1:5" x14ac:dyDescent="0.2">
      <c r="A139" s="83" t="s">
        <v>350</v>
      </c>
      <c r="B139" s="317"/>
      <c r="C139" s="314"/>
      <c r="D139" s="314"/>
      <c r="E139" s="313"/>
    </row>
    <row r="140" spans="1:5" x14ac:dyDescent="0.2">
      <c r="A140" s="83" t="s">
        <v>412</v>
      </c>
      <c r="B140" s="317"/>
      <c r="C140" s="314"/>
      <c r="D140" s="314"/>
      <c r="E140" s="313"/>
    </row>
    <row r="141" spans="1:5" ht="28.5" x14ac:dyDescent="0.2">
      <c r="A141" s="83" t="s">
        <v>351</v>
      </c>
      <c r="B141" s="317"/>
      <c r="C141" s="314"/>
      <c r="D141" s="314"/>
      <c r="E141" s="313"/>
    </row>
    <row r="142" spans="1:5" x14ac:dyDescent="0.2">
      <c r="A142" s="83" t="s">
        <v>352</v>
      </c>
      <c r="B142" s="317"/>
      <c r="C142" s="314"/>
      <c r="D142" s="314"/>
      <c r="E142" s="313"/>
    </row>
    <row r="143" spans="1:5" x14ac:dyDescent="0.2">
      <c r="A143" s="83" t="s">
        <v>353</v>
      </c>
      <c r="B143" s="317"/>
      <c r="C143" s="314"/>
      <c r="D143" s="314"/>
      <c r="E143" s="313"/>
    </row>
    <row r="144" spans="1:5" ht="28.5" x14ac:dyDescent="0.2">
      <c r="A144" s="83" t="s">
        <v>354</v>
      </c>
      <c r="B144" s="317"/>
      <c r="C144" s="314"/>
      <c r="D144" s="314"/>
      <c r="E144" s="313"/>
    </row>
    <row r="145" spans="1:5" x14ac:dyDescent="0.2">
      <c r="A145" s="83" t="s">
        <v>413</v>
      </c>
      <c r="B145" s="317"/>
      <c r="C145" s="314"/>
      <c r="D145" s="314"/>
      <c r="E145" s="313"/>
    </row>
    <row r="146" spans="1:5" x14ac:dyDescent="0.2">
      <c r="A146" s="83" t="s">
        <v>355</v>
      </c>
      <c r="B146" s="317"/>
      <c r="C146" s="314"/>
      <c r="D146" s="314"/>
      <c r="E146" s="313"/>
    </row>
    <row r="147" spans="1:5" ht="28.5" x14ac:dyDescent="0.2">
      <c r="A147" s="83" t="s">
        <v>414</v>
      </c>
      <c r="B147" s="317"/>
      <c r="C147" s="314"/>
      <c r="D147" s="314"/>
      <c r="E147" s="313"/>
    </row>
    <row r="148" spans="1:5" s="74" customFormat="1" ht="28.5" x14ac:dyDescent="0.2">
      <c r="A148" s="87" t="s">
        <v>356</v>
      </c>
      <c r="B148" s="317">
        <v>1</v>
      </c>
      <c r="C148" s="314">
        <v>611800</v>
      </c>
      <c r="D148" s="314">
        <f>B148*C148</f>
        <v>611800</v>
      </c>
      <c r="E148" s="313" t="s">
        <v>423</v>
      </c>
    </row>
    <row r="149" spans="1:5" s="74" customFormat="1" x14ac:dyDescent="0.2">
      <c r="A149" s="87" t="s">
        <v>357</v>
      </c>
      <c r="B149" s="317"/>
      <c r="C149" s="314"/>
      <c r="D149" s="314"/>
      <c r="E149" s="313"/>
    </row>
    <row r="150" spans="1:5" s="74" customFormat="1" x14ac:dyDescent="0.2">
      <c r="A150" s="87" t="s">
        <v>358</v>
      </c>
      <c r="B150" s="317"/>
      <c r="C150" s="314"/>
      <c r="D150" s="314"/>
      <c r="E150" s="313"/>
    </row>
    <row r="151" spans="1:5" s="74" customFormat="1" x14ac:dyDescent="0.2">
      <c r="A151" s="87" t="s">
        <v>359</v>
      </c>
      <c r="B151" s="317"/>
      <c r="C151" s="314"/>
      <c r="D151" s="314"/>
      <c r="E151" s="313"/>
    </row>
    <row r="152" spans="1:5" s="74" customFormat="1" x14ac:dyDescent="0.2">
      <c r="A152" s="87" t="s">
        <v>360</v>
      </c>
      <c r="B152" s="317"/>
      <c r="C152" s="314"/>
      <c r="D152" s="314"/>
      <c r="E152" s="313"/>
    </row>
    <row r="153" spans="1:5" s="74" customFormat="1" ht="15" x14ac:dyDescent="0.2">
      <c r="A153" s="79" t="s">
        <v>361</v>
      </c>
      <c r="B153" s="88"/>
      <c r="C153" s="75"/>
      <c r="D153" s="75"/>
      <c r="E153" s="117"/>
    </row>
    <row r="154" spans="1:5" s="74" customFormat="1" x14ac:dyDescent="0.2">
      <c r="A154" s="87" t="s">
        <v>362</v>
      </c>
      <c r="B154" s="317">
        <v>1</v>
      </c>
      <c r="C154" s="314">
        <v>423522</v>
      </c>
      <c r="D154" s="314">
        <f>B154*C154</f>
        <v>423522</v>
      </c>
      <c r="E154" s="313" t="s">
        <v>423</v>
      </c>
    </row>
    <row r="155" spans="1:5" s="74" customFormat="1" x14ac:dyDescent="0.2">
      <c r="A155" s="87" t="s">
        <v>363</v>
      </c>
      <c r="B155" s="317"/>
      <c r="C155" s="314"/>
      <c r="D155" s="314"/>
      <c r="E155" s="313"/>
    </row>
    <row r="156" spans="1:5" s="74" customFormat="1" x14ac:dyDescent="0.2">
      <c r="A156" s="87" t="s">
        <v>364</v>
      </c>
      <c r="B156" s="317"/>
      <c r="C156" s="314"/>
      <c r="D156" s="314"/>
      <c r="E156" s="313"/>
    </row>
    <row r="157" spans="1:5" s="74" customFormat="1" x14ac:dyDescent="0.2">
      <c r="A157" s="87" t="s">
        <v>365</v>
      </c>
      <c r="B157" s="317"/>
      <c r="C157" s="314"/>
      <c r="D157" s="314"/>
      <c r="E157" s="313"/>
    </row>
    <row r="158" spans="1:5" s="74" customFormat="1" x14ac:dyDescent="0.2">
      <c r="A158" s="87" t="s">
        <v>366</v>
      </c>
      <c r="B158" s="317"/>
      <c r="C158" s="314"/>
      <c r="D158" s="314"/>
      <c r="E158" s="313"/>
    </row>
    <row r="159" spans="1:5" s="74" customFormat="1" x14ac:dyDescent="0.2">
      <c r="A159" s="87" t="s">
        <v>367</v>
      </c>
      <c r="B159" s="317"/>
      <c r="C159" s="314"/>
      <c r="D159" s="314"/>
      <c r="E159" s="313"/>
    </row>
    <row r="160" spans="1:5" s="74" customFormat="1" x14ac:dyDescent="0.2">
      <c r="A160" s="87" t="s">
        <v>368</v>
      </c>
      <c r="B160" s="317"/>
      <c r="C160" s="314"/>
      <c r="D160" s="314"/>
      <c r="E160" s="313"/>
    </row>
    <row r="161" spans="1:5" s="74" customFormat="1" x14ac:dyDescent="0.2">
      <c r="A161" s="87" t="s">
        <v>369</v>
      </c>
      <c r="B161" s="317"/>
      <c r="C161" s="314"/>
      <c r="D161" s="314"/>
      <c r="E161" s="313"/>
    </row>
    <row r="162" spans="1:5" s="74" customFormat="1" ht="28.5" x14ac:dyDescent="0.2">
      <c r="A162" s="87" t="s">
        <v>370</v>
      </c>
      <c r="B162" s="317"/>
      <c r="C162" s="314"/>
      <c r="D162" s="314"/>
      <c r="E162" s="313"/>
    </row>
    <row r="163" spans="1:5" s="74" customFormat="1" ht="28.5" x14ac:dyDescent="0.2">
      <c r="A163" s="87" t="s">
        <v>371</v>
      </c>
      <c r="B163" s="317"/>
      <c r="C163" s="314"/>
      <c r="D163" s="314"/>
      <c r="E163" s="313"/>
    </row>
    <row r="164" spans="1:5" s="74" customFormat="1" x14ac:dyDescent="0.2">
      <c r="A164" s="87" t="s">
        <v>372</v>
      </c>
      <c r="B164" s="317">
        <v>2000</v>
      </c>
      <c r="C164" s="314">
        <v>3266</v>
      </c>
      <c r="D164" s="314">
        <f>B164*C164</f>
        <v>6532000</v>
      </c>
      <c r="E164" s="313" t="s">
        <v>423</v>
      </c>
    </row>
    <row r="165" spans="1:5" s="74" customFormat="1" ht="28.5" x14ac:dyDescent="0.2">
      <c r="A165" s="87" t="s">
        <v>373</v>
      </c>
      <c r="B165" s="317"/>
      <c r="C165" s="314"/>
      <c r="D165" s="314"/>
      <c r="E165" s="313"/>
    </row>
    <row r="166" spans="1:5" s="74" customFormat="1" x14ac:dyDescent="0.2">
      <c r="A166" s="87" t="s">
        <v>374</v>
      </c>
      <c r="B166" s="317"/>
      <c r="C166" s="314"/>
      <c r="D166" s="314"/>
      <c r="E166" s="313"/>
    </row>
    <row r="167" spans="1:5" s="74" customFormat="1" ht="15" x14ac:dyDescent="0.2">
      <c r="A167" s="79" t="s">
        <v>375</v>
      </c>
      <c r="B167" s="88"/>
      <c r="C167" s="75"/>
      <c r="D167" s="75"/>
      <c r="E167" s="117"/>
    </row>
    <row r="168" spans="1:5" s="74" customFormat="1" x14ac:dyDescent="0.2">
      <c r="A168" s="87" t="s">
        <v>376</v>
      </c>
      <c r="B168" s="317">
        <v>2</v>
      </c>
      <c r="C168" s="314">
        <v>551310</v>
      </c>
      <c r="D168" s="314">
        <f>B168*C168</f>
        <v>1102620</v>
      </c>
      <c r="E168" s="313" t="s">
        <v>423</v>
      </c>
    </row>
    <row r="169" spans="1:5" s="74" customFormat="1" x14ac:dyDescent="0.2">
      <c r="A169" s="87" t="s">
        <v>363</v>
      </c>
      <c r="B169" s="317"/>
      <c r="C169" s="314"/>
      <c r="D169" s="314"/>
      <c r="E169" s="313"/>
    </row>
    <row r="170" spans="1:5" s="74" customFormat="1" x14ac:dyDescent="0.2">
      <c r="A170" s="87" t="s">
        <v>377</v>
      </c>
      <c r="B170" s="317"/>
      <c r="C170" s="314"/>
      <c r="D170" s="314"/>
      <c r="E170" s="313"/>
    </row>
    <row r="171" spans="1:5" s="74" customFormat="1" x14ac:dyDescent="0.2">
      <c r="A171" s="87" t="s">
        <v>378</v>
      </c>
      <c r="B171" s="317"/>
      <c r="C171" s="314"/>
      <c r="D171" s="314"/>
      <c r="E171" s="313"/>
    </row>
    <row r="172" spans="1:5" s="74" customFormat="1" ht="28.5" x14ac:dyDescent="0.2">
      <c r="A172" s="87" t="s">
        <v>379</v>
      </c>
      <c r="B172" s="317"/>
      <c r="C172" s="314"/>
      <c r="D172" s="314"/>
      <c r="E172" s="313"/>
    </row>
    <row r="173" spans="1:5" s="74" customFormat="1" x14ac:dyDescent="0.2">
      <c r="A173" s="87" t="s">
        <v>380</v>
      </c>
      <c r="B173" s="317"/>
      <c r="C173" s="314"/>
      <c r="D173" s="314"/>
      <c r="E173" s="313"/>
    </row>
    <row r="174" spans="1:5" s="74" customFormat="1" x14ac:dyDescent="0.2">
      <c r="A174" s="87" t="s">
        <v>381</v>
      </c>
      <c r="B174" s="317"/>
      <c r="C174" s="314"/>
      <c r="D174" s="314"/>
      <c r="E174" s="313"/>
    </row>
    <row r="175" spans="1:5" s="74" customFormat="1" x14ac:dyDescent="0.2">
      <c r="A175" s="87" t="s">
        <v>382</v>
      </c>
      <c r="B175" s="317">
        <v>1</v>
      </c>
      <c r="C175" s="314">
        <v>986930</v>
      </c>
      <c r="D175" s="314">
        <f>B175*C175</f>
        <v>986930</v>
      </c>
      <c r="E175" s="313" t="s">
        <v>423</v>
      </c>
    </row>
    <row r="176" spans="1:5" s="74" customFormat="1" x14ac:dyDescent="0.2">
      <c r="A176" s="87" t="s">
        <v>383</v>
      </c>
      <c r="B176" s="317"/>
      <c r="C176" s="314"/>
      <c r="D176" s="314"/>
      <c r="E176" s="313"/>
    </row>
    <row r="177" spans="1:5" s="74" customFormat="1" x14ac:dyDescent="0.2">
      <c r="A177" s="87" t="s">
        <v>384</v>
      </c>
      <c r="B177" s="317"/>
      <c r="C177" s="314"/>
      <c r="D177" s="314"/>
      <c r="E177" s="313"/>
    </row>
    <row r="178" spans="1:5" s="74" customFormat="1" x14ac:dyDescent="0.2">
      <c r="A178" s="87" t="s">
        <v>385</v>
      </c>
      <c r="B178" s="317"/>
      <c r="C178" s="314"/>
      <c r="D178" s="314"/>
      <c r="E178" s="313"/>
    </row>
    <row r="179" spans="1:5" s="74" customFormat="1" ht="28.5" x14ac:dyDescent="0.2">
      <c r="A179" s="87" t="s">
        <v>386</v>
      </c>
      <c r="B179" s="317"/>
      <c r="C179" s="314"/>
      <c r="D179" s="314"/>
      <c r="E179" s="313"/>
    </row>
    <row r="180" spans="1:5" s="74" customFormat="1" ht="15" x14ac:dyDescent="0.2">
      <c r="A180" s="79" t="s">
        <v>387</v>
      </c>
      <c r="B180" s="88"/>
      <c r="C180" s="75"/>
      <c r="D180" s="75"/>
      <c r="E180" s="117"/>
    </row>
    <row r="181" spans="1:5" s="74" customFormat="1" x14ac:dyDescent="0.2">
      <c r="A181" s="87" t="s">
        <v>362</v>
      </c>
      <c r="B181" s="317">
        <v>1</v>
      </c>
      <c r="C181" s="314">
        <v>410734</v>
      </c>
      <c r="D181" s="314">
        <f>B181*C181</f>
        <v>410734</v>
      </c>
      <c r="E181" s="313" t="s">
        <v>423</v>
      </c>
    </row>
    <row r="182" spans="1:5" s="74" customFormat="1" x14ac:dyDescent="0.2">
      <c r="A182" s="87" t="s">
        <v>363</v>
      </c>
      <c r="B182" s="317"/>
      <c r="C182" s="314"/>
      <c r="D182" s="314"/>
      <c r="E182" s="313"/>
    </row>
    <row r="183" spans="1:5" s="74" customFormat="1" x14ac:dyDescent="0.2">
      <c r="A183" s="87" t="s">
        <v>388</v>
      </c>
      <c r="B183" s="317"/>
      <c r="C183" s="314"/>
      <c r="D183" s="314"/>
      <c r="E183" s="313"/>
    </row>
    <row r="184" spans="1:5" s="74" customFormat="1" x14ac:dyDescent="0.2">
      <c r="A184" s="87" t="s">
        <v>389</v>
      </c>
      <c r="B184" s="317"/>
      <c r="C184" s="314"/>
      <c r="D184" s="314"/>
      <c r="E184" s="313"/>
    </row>
    <row r="185" spans="1:5" s="74" customFormat="1" x14ac:dyDescent="0.2">
      <c r="A185" s="87" t="s">
        <v>381</v>
      </c>
      <c r="B185" s="317"/>
      <c r="C185" s="314"/>
      <c r="D185" s="314"/>
      <c r="E185" s="313"/>
    </row>
    <row r="186" spans="1:5" s="74" customFormat="1" ht="28.5" x14ac:dyDescent="0.2">
      <c r="A186" s="87" t="s">
        <v>390</v>
      </c>
      <c r="B186" s="317">
        <v>2</v>
      </c>
      <c r="C186" s="314">
        <v>678132</v>
      </c>
      <c r="D186" s="314">
        <f>B186*C186</f>
        <v>1356264</v>
      </c>
      <c r="E186" s="313" t="s">
        <v>423</v>
      </c>
    </row>
    <row r="187" spans="1:5" s="74" customFormat="1" x14ac:dyDescent="0.2">
      <c r="A187" s="87" t="s">
        <v>391</v>
      </c>
      <c r="B187" s="317"/>
      <c r="C187" s="314"/>
      <c r="D187" s="314"/>
      <c r="E187" s="313"/>
    </row>
    <row r="188" spans="1:5" s="74" customFormat="1" x14ac:dyDescent="0.2">
      <c r="A188" s="87" t="s">
        <v>392</v>
      </c>
      <c r="B188" s="317"/>
      <c r="C188" s="314"/>
      <c r="D188" s="314"/>
      <c r="E188" s="313"/>
    </row>
    <row r="189" spans="1:5" s="74" customFormat="1" x14ac:dyDescent="0.2">
      <c r="A189" s="87" t="s">
        <v>389</v>
      </c>
      <c r="B189" s="317"/>
      <c r="C189" s="314"/>
      <c r="D189" s="314"/>
      <c r="E189" s="313"/>
    </row>
    <row r="190" spans="1:5" s="74" customFormat="1" x14ac:dyDescent="0.2">
      <c r="A190" s="87" t="s">
        <v>381</v>
      </c>
      <c r="B190" s="317"/>
      <c r="C190" s="314"/>
      <c r="D190" s="314"/>
      <c r="E190" s="313"/>
    </row>
    <row r="191" spans="1:5" s="74" customFormat="1" x14ac:dyDescent="0.2">
      <c r="A191" s="87" t="s">
        <v>393</v>
      </c>
      <c r="B191" s="133">
        <v>3</v>
      </c>
      <c r="C191" s="71">
        <v>23782</v>
      </c>
      <c r="D191" s="71">
        <f t="shared" ref="D191:D192" si="3">B191*C191</f>
        <v>71346</v>
      </c>
      <c r="E191" s="134" t="s">
        <v>423</v>
      </c>
    </row>
    <row r="192" spans="1:5" s="74" customFormat="1" x14ac:dyDescent="0.2">
      <c r="A192" s="87" t="s">
        <v>394</v>
      </c>
      <c r="B192" s="133">
        <v>2000</v>
      </c>
      <c r="C192" s="71">
        <v>2944</v>
      </c>
      <c r="D192" s="71">
        <f t="shared" si="3"/>
        <v>5888000</v>
      </c>
      <c r="E192" s="134" t="s">
        <v>423</v>
      </c>
    </row>
    <row r="193" spans="1:5" s="74" customFormat="1" x14ac:dyDescent="0.2">
      <c r="A193" s="80" t="s">
        <v>395</v>
      </c>
      <c r="B193" s="82"/>
      <c r="C193" s="72"/>
      <c r="D193" s="72"/>
      <c r="E193" s="114"/>
    </row>
    <row r="194" spans="1:5" s="74" customFormat="1" x14ac:dyDescent="0.2">
      <c r="A194" s="87" t="s">
        <v>362</v>
      </c>
      <c r="B194" s="317">
        <v>1</v>
      </c>
      <c r="C194" s="314">
        <v>459632</v>
      </c>
      <c r="D194" s="314">
        <f>B194*C194</f>
        <v>459632</v>
      </c>
      <c r="E194" s="313" t="s">
        <v>423</v>
      </c>
    </row>
    <row r="195" spans="1:5" s="74" customFormat="1" x14ac:dyDescent="0.2">
      <c r="A195" s="87" t="s">
        <v>396</v>
      </c>
      <c r="B195" s="317"/>
      <c r="C195" s="314"/>
      <c r="D195" s="314"/>
      <c r="E195" s="313"/>
    </row>
    <row r="196" spans="1:5" s="74" customFormat="1" ht="28.5" x14ac:dyDescent="0.2">
      <c r="A196" s="87" t="s">
        <v>397</v>
      </c>
      <c r="B196" s="317"/>
      <c r="C196" s="314"/>
      <c r="D196" s="314"/>
      <c r="E196" s="313"/>
    </row>
    <row r="197" spans="1:5" s="74" customFormat="1" x14ac:dyDescent="0.2">
      <c r="A197" s="87" t="s">
        <v>381</v>
      </c>
      <c r="B197" s="317"/>
      <c r="C197" s="314"/>
      <c r="D197" s="314"/>
      <c r="E197" s="313"/>
    </row>
    <row r="198" spans="1:5" s="74" customFormat="1" ht="28.5" x14ac:dyDescent="0.2">
      <c r="A198" s="87" t="s">
        <v>398</v>
      </c>
      <c r="B198" s="317">
        <v>1</v>
      </c>
      <c r="C198" s="314">
        <v>362250</v>
      </c>
      <c r="D198" s="314">
        <f>B198*C198</f>
        <v>362250</v>
      </c>
      <c r="E198" s="313" t="s">
        <v>423</v>
      </c>
    </row>
    <row r="199" spans="1:5" s="74" customFormat="1" ht="28.5" x14ac:dyDescent="0.2">
      <c r="A199" s="87" t="s">
        <v>399</v>
      </c>
      <c r="B199" s="317"/>
      <c r="C199" s="314"/>
      <c r="D199" s="314"/>
      <c r="E199" s="313"/>
    </row>
    <row r="200" spans="1:5" s="74" customFormat="1" ht="28.5" x14ac:dyDescent="0.2">
      <c r="A200" s="87" t="s">
        <v>400</v>
      </c>
      <c r="B200" s="317"/>
      <c r="C200" s="314"/>
      <c r="D200" s="314"/>
      <c r="E200" s="313"/>
    </row>
    <row r="201" spans="1:5" x14ac:dyDescent="0.2">
      <c r="A201" s="83" t="s">
        <v>401</v>
      </c>
      <c r="B201" s="317"/>
      <c r="C201" s="314"/>
      <c r="D201" s="314"/>
      <c r="E201" s="313"/>
    </row>
    <row r="202" spans="1:5" ht="28.5" x14ac:dyDescent="0.2">
      <c r="A202" s="83" t="s">
        <v>402</v>
      </c>
      <c r="B202" s="317"/>
      <c r="C202" s="314"/>
      <c r="D202" s="314"/>
      <c r="E202" s="313"/>
    </row>
    <row r="203" spans="1:5" ht="15" x14ac:dyDescent="0.25">
      <c r="A203" s="84" t="s">
        <v>403</v>
      </c>
      <c r="B203" s="82"/>
      <c r="C203" s="72"/>
      <c r="D203" s="72"/>
      <c r="E203" s="114"/>
    </row>
    <row r="204" spans="1:5" x14ac:dyDescent="0.2">
      <c r="A204" s="83" t="s">
        <v>404</v>
      </c>
      <c r="B204" s="133">
        <v>4</v>
      </c>
      <c r="C204" s="71">
        <v>170016</v>
      </c>
      <c r="D204" s="71">
        <f t="shared" ref="D204:D205" si="4">B204*C204</f>
        <v>680064</v>
      </c>
      <c r="E204" s="134" t="s">
        <v>423</v>
      </c>
    </row>
    <row r="205" spans="1:5" x14ac:dyDescent="0.2">
      <c r="A205" s="83" t="s">
        <v>405</v>
      </c>
      <c r="B205" s="317">
        <v>4</v>
      </c>
      <c r="C205" s="314">
        <v>6394</v>
      </c>
      <c r="D205" s="314">
        <f t="shared" si="4"/>
        <v>25576</v>
      </c>
      <c r="E205" s="313" t="s">
        <v>423</v>
      </c>
    </row>
    <row r="206" spans="1:5" ht="71.25" x14ac:dyDescent="0.2">
      <c r="A206" s="83" t="s">
        <v>406</v>
      </c>
      <c r="B206" s="317"/>
      <c r="C206" s="314"/>
      <c r="D206" s="314"/>
      <c r="E206" s="313"/>
    </row>
    <row r="207" spans="1:5" ht="28.5" x14ac:dyDescent="0.2">
      <c r="A207" s="83" t="s">
        <v>407</v>
      </c>
      <c r="B207" s="133">
        <v>1</v>
      </c>
      <c r="C207" s="71">
        <v>74474</v>
      </c>
      <c r="D207" s="71">
        <f t="shared" ref="D207:D236" si="5">B207*C207</f>
        <v>74474</v>
      </c>
      <c r="E207" s="134" t="s">
        <v>423</v>
      </c>
    </row>
    <row r="208" spans="1:5" ht="28.5" x14ac:dyDescent="0.2">
      <c r="A208" s="87" t="s">
        <v>408</v>
      </c>
      <c r="B208" s="133">
        <v>1</v>
      </c>
      <c r="C208" s="71">
        <v>33074</v>
      </c>
      <c r="D208" s="71">
        <f t="shared" si="5"/>
        <v>33074</v>
      </c>
      <c r="E208" s="134" t="s">
        <v>423</v>
      </c>
    </row>
    <row r="209" spans="1:5" x14ac:dyDescent="0.2">
      <c r="A209" s="87" t="s">
        <v>409</v>
      </c>
      <c r="B209" s="133">
        <v>4</v>
      </c>
      <c r="C209" s="71">
        <v>2438</v>
      </c>
      <c r="D209" s="71">
        <f t="shared" si="5"/>
        <v>9752</v>
      </c>
      <c r="E209" s="134" t="s">
        <v>423</v>
      </c>
    </row>
    <row r="210" spans="1:5" x14ac:dyDescent="0.2">
      <c r="A210" s="87" t="s">
        <v>410</v>
      </c>
      <c r="B210" s="133">
        <v>1</v>
      </c>
      <c r="C210" s="71">
        <v>70886</v>
      </c>
      <c r="D210" s="71">
        <f t="shared" si="5"/>
        <v>70886</v>
      </c>
      <c r="E210" s="134" t="s">
        <v>423</v>
      </c>
    </row>
    <row r="211" spans="1:5" x14ac:dyDescent="0.2">
      <c r="A211" s="296" t="s">
        <v>96</v>
      </c>
      <c r="B211" s="296"/>
      <c r="C211" s="296"/>
      <c r="D211" s="296"/>
      <c r="E211" s="76" t="s">
        <v>423</v>
      </c>
    </row>
    <row r="212" spans="1:5" x14ac:dyDescent="0.2">
      <c r="A212" s="118" t="s">
        <v>205</v>
      </c>
      <c r="B212" s="90">
        <v>3</v>
      </c>
      <c r="C212" s="119">
        <v>13233.74</v>
      </c>
      <c r="D212" s="71">
        <f t="shared" si="5"/>
        <v>39701.22</v>
      </c>
      <c r="E212" s="134" t="s">
        <v>423</v>
      </c>
    </row>
    <row r="213" spans="1:5" x14ac:dyDescent="0.2">
      <c r="A213" s="118" t="s">
        <v>206</v>
      </c>
      <c r="B213" s="135">
        <v>6</v>
      </c>
      <c r="C213" s="119">
        <v>12030.84</v>
      </c>
      <c r="D213" s="71">
        <f t="shared" si="5"/>
        <v>72185.040000000008</v>
      </c>
      <c r="E213" s="134" t="s">
        <v>423</v>
      </c>
    </row>
    <row r="214" spans="1:5" x14ac:dyDescent="0.2">
      <c r="A214" s="118" t="s">
        <v>207</v>
      </c>
      <c r="B214" s="135">
        <v>25</v>
      </c>
      <c r="C214" s="119">
        <v>24769.16</v>
      </c>
      <c r="D214" s="71">
        <f t="shared" si="5"/>
        <v>619229</v>
      </c>
      <c r="E214" s="134" t="s">
        <v>423</v>
      </c>
    </row>
    <row r="215" spans="1:5" x14ac:dyDescent="0.2">
      <c r="A215" s="118" t="s">
        <v>208</v>
      </c>
      <c r="B215" s="135">
        <v>80</v>
      </c>
      <c r="C215" s="119">
        <v>11181.68</v>
      </c>
      <c r="D215" s="71">
        <f t="shared" si="5"/>
        <v>894534.4</v>
      </c>
      <c r="E215" s="134" t="s">
        <v>423</v>
      </c>
    </row>
    <row r="216" spans="1:5" x14ac:dyDescent="0.2">
      <c r="A216" s="118" t="s">
        <v>209</v>
      </c>
      <c r="B216" s="135">
        <v>1000</v>
      </c>
      <c r="C216" s="119">
        <v>604.9</v>
      </c>
      <c r="D216" s="71">
        <f t="shared" si="5"/>
        <v>604900</v>
      </c>
      <c r="E216" s="134" t="s">
        <v>423</v>
      </c>
    </row>
    <row r="217" spans="1:5" x14ac:dyDescent="0.2">
      <c r="A217" s="118" t="s">
        <v>210</v>
      </c>
      <c r="B217" s="135">
        <v>1000</v>
      </c>
      <c r="C217" s="119">
        <v>415.38</v>
      </c>
      <c r="D217" s="71">
        <f t="shared" si="5"/>
        <v>415380</v>
      </c>
      <c r="E217" s="134" t="s">
        <v>423</v>
      </c>
    </row>
    <row r="218" spans="1:5" x14ac:dyDescent="0.2">
      <c r="A218" s="118" t="s">
        <v>211</v>
      </c>
      <c r="B218" s="135">
        <v>180</v>
      </c>
      <c r="C218" s="119">
        <v>12165.16</v>
      </c>
      <c r="D218" s="71">
        <f t="shared" si="5"/>
        <v>2189728.7999999998</v>
      </c>
      <c r="E218" s="134" t="s">
        <v>423</v>
      </c>
    </row>
    <row r="219" spans="1:5" x14ac:dyDescent="0.2">
      <c r="A219" s="118" t="s">
        <v>212</v>
      </c>
      <c r="B219" s="135">
        <v>1000</v>
      </c>
      <c r="C219" s="119">
        <v>374.44</v>
      </c>
      <c r="D219" s="71">
        <f t="shared" si="5"/>
        <v>374440</v>
      </c>
      <c r="E219" s="134" t="s">
        <v>423</v>
      </c>
    </row>
    <row r="220" spans="1:5" x14ac:dyDescent="0.2">
      <c r="A220" s="118" t="s">
        <v>213</v>
      </c>
      <c r="B220" s="135">
        <v>1000</v>
      </c>
      <c r="C220" s="119">
        <v>125.12</v>
      </c>
      <c r="D220" s="71">
        <f t="shared" si="5"/>
        <v>125120</v>
      </c>
      <c r="E220" s="134" t="s">
        <v>423</v>
      </c>
    </row>
    <row r="221" spans="1:5" x14ac:dyDescent="0.2">
      <c r="A221" s="118" t="s">
        <v>214</v>
      </c>
      <c r="B221" s="135">
        <v>20</v>
      </c>
      <c r="C221" s="119">
        <v>1158.28</v>
      </c>
      <c r="D221" s="71">
        <f t="shared" si="5"/>
        <v>23165.599999999999</v>
      </c>
      <c r="E221" s="134" t="s">
        <v>423</v>
      </c>
    </row>
    <row r="222" spans="1:5" x14ac:dyDescent="0.2">
      <c r="A222" s="118" t="s">
        <v>215</v>
      </c>
      <c r="B222" s="135">
        <v>80</v>
      </c>
      <c r="C222" s="119">
        <v>4237.5200000000004</v>
      </c>
      <c r="D222" s="71">
        <f t="shared" si="5"/>
        <v>339001.60000000003</v>
      </c>
      <c r="E222" s="134" t="s">
        <v>423</v>
      </c>
    </row>
    <row r="223" spans="1:5" x14ac:dyDescent="0.2">
      <c r="A223" s="118" t="s">
        <v>216</v>
      </c>
      <c r="B223" s="135">
        <v>450</v>
      </c>
      <c r="C223" s="119">
        <v>770.04</v>
      </c>
      <c r="D223" s="71">
        <f t="shared" si="5"/>
        <v>346518</v>
      </c>
      <c r="E223" s="134" t="s">
        <v>423</v>
      </c>
    </row>
    <row r="224" spans="1:5" x14ac:dyDescent="0.2">
      <c r="A224" s="118" t="s">
        <v>217</v>
      </c>
      <c r="B224" s="135">
        <v>50</v>
      </c>
      <c r="C224" s="119">
        <v>5307.48</v>
      </c>
      <c r="D224" s="71">
        <f t="shared" si="5"/>
        <v>265374</v>
      </c>
      <c r="E224" s="134" t="s">
        <v>423</v>
      </c>
    </row>
    <row r="225" spans="1:5" x14ac:dyDescent="0.2">
      <c r="A225" s="118" t="s">
        <v>218</v>
      </c>
      <c r="B225" s="135">
        <v>12</v>
      </c>
      <c r="C225" s="119">
        <v>6015.42</v>
      </c>
      <c r="D225" s="71">
        <f t="shared" si="5"/>
        <v>72185.040000000008</v>
      </c>
      <c r="E225" s="134" t="s">
        <v>423</v>
      </c>
    </row>
    <row r="226" spans="1:5" x14ac:dyDescent="0.2">
      <c r="A226" s="118" t="s">
        <v>219</v>
      </c>
      <c r="B226" s="135">
        <v>25</v>
      </c>
      <c r="C226" s="119">
        <v>10261.68</v>
      </c>
      <c r="D226" s="71">
        <f t="shared" si="5"/>
        <v>256542</v>
      </c>
      <c r="E226" s="134" t="s">
        <v>423</v>
      </c>
    </row>
    <row r="227" spans="1:5" x14ac:dyDescent="0.2">
      <c r="A227" s="118" t="s">
        <v>220</v>
      </c>
      <c r="B227" s="135">
        <v>4</v>
      </c>
      <c r="C227" s="119">
        <v>22646.26</v>
      </c>
      <c r="D227" s="71">
        <f t="shared" si="5"/>
        <v>90585.04</v>
      </c>
      <c r="E227" s="134" t="s">
        <v>423</v>
      </c>
    </row>
    <row r="228" spans="1:5" x14ac:dyDescent="0.2">
      <c r="A228" s="118" t="s">
        <v>221</v>
      </c>
      <c r="B228" s="135">
        <v>30</v>
      </c>
      <c r="C228" s="119">
        <v>1840</v>
      </c>
      <c r="D228" s="71">
        <f t="shared" si="5"/>
        <v>55200</v>
      </c>
      <c r="E228" s="134" t="s">
        <v>423</v>
      </c>
    </row>
    <row r="229" spans="1:5" x14ac:dyDescent="0.2">
      <c r="A229" s="118" t="s">
        <v>222</v>
      </c>
      <c r="B229" s="135">
        <v>60</v>
      </c>
      <c r="C229" s="119">
        <v>5555.42</v>
      </c>
      <c r="D229" s="71">
        <f t="shared" si="5"/>
        <v>333325.2</v>
      </c>
      <c r="E229" s="134" t="s">
        <v>423</v>
      </c>
    </row>
    <row r="230" spans="1:5" x14ac:dyDescent="0.2">
      <c r="A230" s="118" t="s">
        <v>223</v>
      </c>
      <c r="B230" s="135">
        <v>1000</v>
      </c>
      <c r="C230" s="119">
        <v>138</v>
      </c>
      <c r="D230" s="71">
        <f t="shared" si="5"/>
        <v>138000</v>
      </c>
      <c r="E230" s="134" t="s">
        <v>423</v>
      </c>
    </row>
    <row r="231" spans="1:5" x14ac:dyDescent="0.2">
      <c r="A231" s="118" t="s">
        <v>224</v>
      </c>
      <c r="B231" s="135">
        <v>2500</v>
      </c>
      <c r="C231" s="119">
        <v>114.08</v>
      </c>
      <c r="D231" s="71">
        <f t="shared" si="5"/>
        <v>285200</v>
      </c>
      <c r="E231" s="134" t="s">
        <v>423</v>
      </c>
    </row>
    <row r="232" spans="1:5" x14ac:dyDescent="0.2">
      <c r="A232" s="118" t="s">
        <v>225</v>
      </c>
      <c r="B232" s="135">
        <v>60</v>
      </c>
      <c r="C232" s="119">
        <v>487.6</v>
      </c>
      <c r="D232" s="71">
        <f t="shared" si="5"/>
        <v>29256</v>
      </c>
      <c r="E232" s="134" t="s">
        <v>423</v>
      </c>
    </row>
    <row r="233" spans="1:5" x14ac:dyDescent="0.2">
      <c r="A233" s="118" t="s">
        <v>226</v>
      </c>
      <c r="B233" s="135">
        <v>30</v>
      </c>
      <c r="C233" s="119">
        <v>4175.42</v>
      </c>
      <c r="D233" s="71">
        <f t="shared" si="5"/>
        <v>125262.6</v>
      </c>
      <c r="E233" s="134" t="s">
        <v>423</v>
      </c>
    </row>
    <row r="234" spans="1:5" x14ac:dyDescent="0.2">
      <c r="A234" s="118" t="s">
        <v>227</v>
      </c>
      <c r="B234" s="135">
        <v>10</v>
      </c>
      <c r="C234" s="119">
        <v>1190.94</v>
      </c>
      <c r="D234" s="71">
        <f t="shared" si="5"/>
        <v>11909.400000000001</v>
      </c>
      <c r="E234" s="134" t="s">
        <v>423</v>
      </c>
    </row>
    <row r="235" spans="1:5" ht="42.75" x14ac:dyDescent="0.2">
      <c r="A235" s="120" t="s">
        <v>228</v>
      </c>
      <c r="B235" s="135">
        <v>1</v>
      </c>
      <c r="C235" s="119">
        <v>7731721.8600000003</v>
      </c>
      <c r="D235" s="71">
        <f t="shared" si="5"/>
        <v>7731721.8600000003</v>
      </c>
      <c r="E235" s="134" t="s">
        <v>423</v>
      </c>
    </row>
    <row r="236" spans="1:5" x14ac:dyDescent="0.2">
      <c r="A236" s="118" t="s">
        <v>229</v>
      </c>
      <c r="B236" s="135">
        <v>1</v>
      </c>
      <c r="C236" s="119">
        <v>3273077.1</v>
      </c>
      <c r="D236" s="71">
        <f t="shared" si="5"/>
        <v>3273077.1</v>
      </c>
      <c r="E236" s="134" t="s">
        <v>423</v>
      </c>
    </row>
    <row r="237" spans="1:5" x14ac:dyDescent="0.2">
      <c r="A237" s="296" t="s">
        <v>95</v>
      </c>
      <c r="B237" s="296"/>
      <c r="C237" s="296"/>
      <c r="D237" s="296"/>
      <c r="E237" s="76" t="s">
        <v>423</v>
      </c>
    </row>
    <row r="238" spans="1:5" ht="15" x14ac:dyDescent="0.2">
      <c r="A238" s="309" t="s">
        <v>188</v>
      </c>
      <c r="B238" s="309"/>
      <c r="C238" s="309"/>
      <c r="D238" s="309"/>
      <c r="E238" s="309"/>
    </row>
    <row r="239" spans="1:5" ht="28.5" x14ac:dyDescent="0.2">
      <c r="A239" s="120" t="s">
        <v>417</v>
      </c>
      <c r="B239" s="97">
        <v>12</v>
      </c>
      <c r="C239" s="121">
        <v>30985</v>
      </c>
      <c r="D239" s="110">
        <f>(B239*C239)</f>
        <v>371820</v>
      </c>
      <c r="E239" s="111" t="s">
        <v>106</v>
      </c>
    </row>
    <row r="240" spans="1:5" x14ac:dyDescent="0.2">
      <c r="A240" s="95" t="s">
        <v>189</v>
      </c>
      <c r="B240" s="97">
        <v>8</v>
      </c>
      <c r="C240" s="112">
        <v>49000</v>
      </c>
      <c r="D240" s="110">
        <f>(B240*C240)</f>
        <v>392000</v>
      </c>
      <c r="E240" s="111" t="s">
        <v>106</v>
      </c>
    </row>
    <row r="241" spans="1:5" x14ac:dyDescent="0.2">
      <c r="A241" s="95" t="s">
        <v>190</v>
      </c>
      <c r="B241" s="97">
        <v>3</v>
      </c>
      <c r="C241" s="112">
        <v>10000</v>
      </c>
      <c r="D241" s="110">
        <f t="shared" ref="D241:D245" si="6">(B241*C241)</f>
        <v>30000</v>
      </c>
      <c r="E241" s="111" t="s">
        <v>106</v>
      </c>
    </row>
    <row r="242" spans="1:5" x14ac:dyDescent="0.2">
      <c r="A242" s="95" t="s">
        <v>418</v>
      </c>
      <c r="B242" s="97">
        <v>8</v>
      </c>
      <c r="C242" s="119">
        <v>15228.45</v>
      </c>
      <c r="D242" s="110">
        <f t="shared" ref="D242:D243" si="7">(B242*C242)</f>
        <v>121827.6</v>
      </c>
      <c r="E242" s="111" t="s">
        <v>106</v>
      </c>
    </row>
    <row r="243" spans="1:5" x14ac:dyDescent="0.2">
      <c r="A243" s="95" t="s">
        <v>191</v>
      </c>
      <c r="B243" s="97">
        <v>5</v>
      </c>
      <c r="C243" s="121">
        <v>3346.55</v>
      </c>
      <c r="D243" s="110">
        <f t="shared" si="7"/>
        <v>16732.75</v>
      </c>
      <c r="E243" s="111" t="s">
        <v>106</v>
      </c>
    </row>
    <row r="244" spans="1:5" x14ac:dyDescent="0.2">
      <c r="A244" s="149" t="s">
        <v>442</v>
      </c>
      <c r="B244" s="97">
        <v>5</v>
      </c>
      <c r="C244" s="121">
        <v>1915</v>
      </c>
      <c r="D244" s="110">
        <f t="shared" si="6"/>
        <v>9575</v>
      </c>
      <c r="E244" s="111" t="s">
        <v>106</v>
      </c>
    </row>
    <row r="245" spans="1:5" x14ac:dyDescent="0.2">
      <c r="A245" s="118" t="s">
        <v>419</v>
      </c>
      <c r="B245" s="97">
        <v>2</v>
      </c>
      <c r="C245" s="112">
        <v>260000</v>
      </c>
      <c r="D245" s="110">
        <f t="shared" si="6"/>
        <v>520000</v>
      </c>
      <c r="E245" s="111" t="s">
        <v>106</v>
      </c>
    </row>
    <row r="246" spans="1:5" ht="15" x14ac:dyDescent="0.2">
      <c r="A246" s="309" t="s">
        <v>192</v>
      </c>
      <c r="B246" s="309"/>
      <c r="C246" s="309"/>
      <c r="D246" s="309"/>
      <c r="E246" s="309"/>
    </row>
    <row r="247" spans="1:5" x14ac:dyDescent="0.2">
      <c r="A247" s="95" t="s">
        <v>446</v>
      </c>
      <c r="B247" s="97">
        <v>10</v>
      </c>
      <c r="C247" s="142">
        <v>1877068.96</v>
      </c>
      <c r="D247" s="110">
        <f>SUM(B247*C247)</f>
        <v>18770689.600000001</v>
      </c>
      <c r="E247" s="111" t="s">
        <v>106</v>
      </c>
    </row>
    <row r="248" spans="1:5" x14ac:dyDescent="0.2">
      <c r="A248" s="95" t="s">
        <v>193</v>
      </c>
      <c r="B248" s="97">
        <v>3</v>
      </c>
      <c r="C248" s="143">
        <v>85124</v>
      </c>
      <c r="D248" s="110">
        <f>SUM(B248*C248)</f>
        <v>255372</v>
      </c>
      <c r="E248" s="111" t="s">
        <v>106</v>
      </c>
    </row>
    <row r="249" spans="1:5" x14ac:dyDescent="0.2">
      <c r="A249" s="95" t="s">
        <v>446</v>
      </c>
      <c r="B249" s="97">
        <v>4</v>
      </c>
      <c r="C249" s="142">
        <v>1877068.96</v>
      </c>
      <c r="D249" s="110">
        <f>SUM(B249*C249)</f>
        <v>7508275.8399999999</v>
      </c>
      <c r="E249" s="128" t="s">
        <v>422</v>
      </c>
    </row>
    <row r="250" spans="1:5" x14ac:dyDescent="0.2">
      <c r="A250" s="95" t="s">
        <v>446</v>
      </c>
      <c r="B250" s="97">
        <v>4</v>
      </c>
      <c r="C250" s="142">
        <v>1877068.96</v>
      </c>
      <c r="D250" s="110">
        <f>SUM(B250*C250)</f>
        <v>7508275.8399999999</v>
      </c>
      <c r="E250" s="111" t="s">
        <v>447</v>
      </c>
    </row>
    <row r="251" spans="1:5" ht="15" x14ac:dyDescent="0.2">
      <c r="A251" s="309" t="s">
        <v>194</v>
      </c>
      <c r="B251" s="309"/>
      <c r="C251" s="309"/>
      <c r="D251" s="309"/>
      <c r="E251" s="309"/>
    </row>
    <row r="252" spans="1:5" x14ac:dyDescent="0.2">
      <c r="A252" s="107" t="s">
        <v>195</v>
      </c>
      <c r="B252" s="97">
        <v>20</v>
      </c>
      <c r="C252" s="122">
        <v>7800</v>
      </c>
      <c r="D252" s="96">
        <f>SUM(B252*C252)</f>
        <v>156000</v>
      </c>
      <c r="E252" s="111" t="s">
        <v>106</v>
      </c>
    </row>
    <row r="253" spans="1:5" x14ac:dyDescent="0.2">
      <c r="A253" s="107" t="s">
        <v>196</v>
      </c>
      <c r="B253" s="97">
        <v>15</v>
      </c>
      <c r="C253" s="122">
        <v>5500</v>
      </c>
      <c r="D253" s="96">
        <f t="shared" ref="D253:D259" si="8">SUM(B253*C253)</f>
        <v>82500</v>
      </c>
      <c r="E253" s="111" t="s">
        <v>106</v>
      </c>
    </row>
    <row r="254" spans="1:5" x14ac:dyDescent="0.2">
      <c r="A254" s="107" t="s">
        <v>197</v>
      </c>
      <c r="B254" s="97">
        <v>70</v>
      </c>
      <c r="C254" s="122">
        <v>2200</v>
      </c>
      <c r="D254" s="96">
        <f t="shared" si="8"/>
        <v>154000</v>
      </c>
      <c r="E254" s="111" t="s">
        <v>106</v>
      </c>
    </row>
    <row r="255" spans="1:5" x14ac:dyDescent="0.2">
      <c r="A255" s="107" t="s">
        <v>198</v>
      </c>
      <c r="B255" s="97">
        <v>20</v>
      </c>
      <c r="C255" s="122">
        <v>15500</v>
      </c>
      <c r="D255" s="96">
        <f t="shared" si="8"/>
        <v>310000</v>
      </c>
      <c r="E255" s="111" t="s">
        <v>106</v>
      </c>
    </row>
    <row r="256" spans="1:5" x14ac:dyDescent="0.2">
      <c r="A256" s="107" t="s">
        <v>199</v>
      </c>
      <c r="B256" s="97">
        <v>15</v>
      </c>
      <c r="C256" s="122">
        <v>13000</v>
      </c>
      <c r="D256" s="96">
        <f t="shared" si="8"/>
        <v>195000</v>
      </c>
      <c r="E256" s="111" t="s">
        <v>106</v>
      </c>
    </row>
    <row r="257" spans="1:5" x14ac:dyDescent="0.2">
      <c r="A257" s="107" t="s">
        <v>200</v>
      </c>
      <c r="B257" s="97">
        <v>35</v>
      </c>
      <c r="C257" s="122">
        <v>3800</v>
      </c>
      <c r="D257" s="96">
        <f t="shared" si="8"/>
        <v>133000</v>
      </c>
      <c r="E257" s="111" t="s">
        <v>106</v>
      </c>
    </row>
    <row r="258" spans="1:5" x14ac:dyDescent="0.2">
      <c r="A258" s="107" t="s">
        <v>201</v>
      </c>
      <c r="B258" s="97">
        <v>20</v>
      </c>
      <c r="C258" s="122">
        <v>12600</v>
      </c>
      <c r="D258" s="96">
        <f t="shared" si="8"/>
        <v>252000</v>
      </c>
      <c r="E258" s="111" t="s">
        <v>106</v>
      </c>
    </row>
    <row r="259" spans="1:5" x14ac:dyDescent="0.2">
      <c r="A259" s="107" t="s">
        <v>202</v>
      </c>
      <c r="B259" s="97">
        <v>15</v>
      </c>
      <c r="C259" s="122">
        <v>8600</v>
      </c>
      <c r="D259" s="96">
        <f t="shared" si="8"/>
        <v>129000</v>
      </c>
      <c r="E259" s="111" t="s">
        <v>106</v>
      </c>
    </row>
    <row r="260" spans="1:5" x14ac:dyDescent="0.2">
      <c r="A260" s="296" t="s">
        <v>448</v>
      </c>
      <c r="B260" s="296"/>
      <c r="C260" s="296"/>
      <c r="D260" s="296"/>
      <c r="E260" s="76" t="s">
        <v>423</v>
      </c>
    </row>
    <row r="261" spans="1:5" x14ac:dyDescent="0.2">
      <c r="A261" s="144" t="s">
        <v>430</v>
      </c>
      <c r="B261" s="90">
        <v>1</v>
      </c>
      <c r="C261" s="119">
        <v>3600000</v>
      </c>
      <c r="D261" s="71">
        <f t="shared" ref="D261:D270" si="9">B261*C261</f>
        <v>3600000</v>
      </c>
      <c r="E261" s="134" t="s">
        <v>423</v>
      </c>
    </row>
    <row r="262" spans="1:5" x14ac:dyDescent="0.2">
      <c r="A262" s="131" t="s">
        <v>431</v>
      </c>
      <c r="B262" s="97">
        <v>1</v>
      </c>
      <c r="C262" s="122">
        <v>2585899</v>
      </c>
      <c r="D262" s="71">
        <f t="shared" si="9"/>
        <v>2585899</v>
      </c>
      <c r="E262" s="134" t="s">
        <v>423</v>
      </c>
    </row>
    <row r="263" spans="1:5" x14ac:dyDescent="0.2">
      <c r="A263" s="131" t="s">
        <v>432</v>
      </c>
      <c r="B263" s="97">
        <v>1</v>
      </c>
      <c r="C263" s="122">
        <v>82800</v>
      </c>
      <c r="D263" s="71">
        <f t="shared" si="9"/>
        <v>82800</v>
      </c>
      <c r="E263" s="134" t="s">
        <v>423</v>
      </c>
    </row>
    <row r="264" spans="1:5" x14ac:dyDescent="0.2">
      <c r="A264" s="296" t="s">
        <v>434</v>
      </c>
      <c r="B264" s="296"/>
      <c r="C264" s="296"/>
      <c r="D264" s="296"/>
      <c r="E264" s="76" t="s">
        <v>423</v>
      </c>
    </row>
    <row r="265" spans="1:5" s="137" customFormat="1" x14ac:dyDescent="0.2">
      <c r="A265" s="136" t="s">
        <v>435</v>
      </c>
      <c r="B265" s="111">
        <v>1</v>
      </c>
      <c r="C265" s="145">
        <v>1117570.92</v>
      </c>
      <c r="D265" s="71">
        <f t="shared" si="9"/>
        <v>1117570.92</v>
      </c>
      <c r="E265" s="134" t="s">
        <v>423</v>
      </c>
    </row>
    <row r="266" spans="1:5" s="137" customFormat="1" x14ac:dyDescent="0.2">
      <c r="A266" s="136" t="s">
        <v>436</v>
      </c>
      <c r="B266" s="111">
        <v>1</v>
      </c>
      <c r="C266" s="145">
        <v>171904.76</v>
      </c>
      <c r="D266" s="71">
        <f t="shared" si="9"/>
        <v>171904.76</v>
      </c>
      <c r="E266" s="134" t="s">
        <v>423</v>
      </c>
    </row>
    <row r="267" spans="1:5" s="137" customFormat="1" x14ac:dyDescent="0.2">
      <c r="A267" s="136" t="s">
        <v>437</v>
      </c>
      <c r="B267" s="111">
        <v>1</v>
      </c>
      <c r="C267" s="145">
        <v>104163.32</v>
      </c>
      <c r="D267" s="71">
        <f t="shared" si="9"/>
        <v>104163.32</v>
      </c>
      <c r="E267" s="134" t="s">
        <v>423</v>
      </c>
    </row>
    <row r="268" spans="1:5" s="137" customFormat="1" x14ac:dyDescent="0.2">
      <c r="A268" s="136" t="s">
        <v>438</v>
      </c>
      <c r="B268" s="111">
        <v>2</v>
      </c>
      <c r="C268" s="145">
        <v>62530.559999999998</v>
      </c>
      <c r="D268" s="71">
        <f t="shared" si="9"/>
        <v>125061.12</v>
      </c>
      <c r="E268" s="134" t="s">
        <v>423</v>
      </c>
    </row>
    <row r="269" spans="1:5" s="137" customFormat="1" x14ac:dyDescent="0.2">
      <c r="A269" s="136" t="s">
        <v>439</v>
      </c>
      <c r="B269" s="111">
        <v>5</v>
      </c>
      <c r="C269" s="145">
        <v>161428.72</v>
      </c>
      <c r="D269" s="71">
        <f t="shared" si="9"/>
        <v>807143.6</v>
      </c>
      <c r="E269" s="134" t="s">
        <v>423</v>
      </c>
    </row>
    <row r="270" spans="1:5" s="137" customFormat="1" x14ac:dyDescent="0.2">
      <c r="A270" s="138" t="s">
        <v>440</v>
      </c>
      <c r="B270" s="111">
        <v>100</v>
      </c>
      <c r="C270" s="145">
        <v>5428</v>
      </c>
      <c r="D270" s="71">
        <f t="shared" si="9"/>
        <v>542800</v>
      </c>
      <c r="E270" s="134" t="s">
        <v>423</v>
      </c>
    </row>
    <row r="271" spans="1:5" x14ac:dyDescent="0.2">
      <c r="A271" s="296" t="s">
        <v>441</v>
      </c>
      <c r="B271" s="296"/>
      <c r="C271" s="296"/>
      <c r="D271" s="296"/>
      <c r="E271" s="76" t="s">
        <v>423</v>
      </c>
    </row>
    <row r="272" spans="1:5" x14ac:dyDescent="0.2">
      <c r="A272" s="129" t="s">
        <v>449</v>
      </c>
      <c r="B272" s="97">
        <v>10</v>
      </c>
      <c r="C272" s="121">
        <v>30985</v>
      </c>
      <c r="D272" s="110">
        <f>(B272*C272)</f>
        <v>309850</v>
      </c>
      <c r="E272" s="111" t="s">
        <v>106</v>
      </c>
    </row>
    <row r="273" spans="1:5" x14ac:dyDescent="0.2">
      <c r="A273" s="95" t="s">
        <v>418</v>
      </c>
      <c r="B273" s="97">
        <v>10</v>
      </c>
      <c r="C273" s="119">
        <v>15228.45</v>
      </c>
      <c r="D273" s="110">
        <f t="shared" ref="D273:D274" si="10">(B273*C273)</f>
        <v>152284.5</v>
      </c>
      <c r="E273" s="111" t="s">
        <v>106</v>
      </c>
    </row>
    <row r="274" spans="1:5" x14ac:dyDescent="0.2">
      <c r="A274" s="149" t="s">
        <v>442</v>
      </c>
      <c r="B274" s="97">
        <v>10</v>
      </c>
      <c r="C274" s="121">
        <v>1915</v>
      </c>
      <c r="D274" s="110">
        <f t="shared" si="10"/>
        <v>19150</v>
      </c>
      <c r="E274" s="111" t="s">
        <v>106</v>
      </c>
    </row>
    <row r="275" spans="1:5" x14ac:dyDescent="0.2">
      <c r="A275" s="107" t="s">
        <v>200</v>
      </c>
      <c r="B275" s="97">
        <v>10</v>
      </c>
      <c r="C275" s="122">
        <v>3800</v>
      </c>
      <c r="D275" s="96">
        <f t="shared" ref="D275:D282" si="11">SUM(B275*C275)</f>
        <v>38000</v>
      </c>
      <c r="E275" s="111" t="s">
        <v>106</v>
      </c>
    </row>
    <row r="276" spans="1:5" x14ac:dyDescent="0.2">
      <c r="A276" s="107" t="s">
        <v>202</v>
      </c>
      <c r="B276" s="97">
        <v>10</v>
      </c>
      <c r="C276" s="122">
        <v>8700</v>
      </c>
      <c r="D276" s="96">
        <f t="shared" si="11"/>
        <v>87000</v>
      </c>
      <c r="E276" s="111" t="s">
        <v>106</v>
      </c>
    </row>
    <row r="277" spans="1:5" x14ac:dyDescent="0.2">
      <c r="A277" s="104" t="s">
        <v>425</v>
      </c>
      <c r="B277" s="141">
        <v>200</v>
      </c>
      <c r="C277" s="139">
        <v>12000</v>
      </c>
      <c r="D277" s="103">
        <f t="shared" si="11"/>
        <v>2400000</v>
      </c>
      <c r="E277" s="111" t="s">
        <v>106</v>
      </c>
    </row>
    <row r="278" spans="1:5" x14ac:dyDescent="0.2">
      <c r="A278" s="104" t="s">
        <v>426</v>
      </c>
      <c r="B278" s="141">
        <v>800</v>
      </c>
      <c r="C278" s="119">
        <v>5950</v>
      </c>
      <c r="D278" s="103">
        <f t="shared" si="11"/>
        <v>4760000</v>
      </c>
      <c r="E278" s="111" t="s">
        <v>106</v>
      </c>
    </row>
    <row r="279" spans="1:5" x14ac:dyDescent="0.2">
      <c r="A279" s="105" t="s">
        <v>443</v>
      </c>
      <c r="B279" s="133">
        <v>30</v>
      </c>
      <c r="C279" s="119">
        <v>2200</v>
      </c>
      <c r="D279" s="106">
        <f t="shared" si="11"/>
        <v>66000</v>
      </c>
      <c r="E279" s="111" t="s">
        <v>106</v>
      </c>
    </row>
    <row r="280" spans="1:5" x14ac:dyDescent="0.2">
      <c r="A280" s="105" t="s">
        <v>199</v>
      </c>
      <c r="B280" s="133">
        <v>200</v>
      </c>
      <c r="C280" s="119">
        <v>13000</v>
      </c>
      <c r="D280" s="106">
        <f t="shared" si="11"/>
        <v>2600000</v>
      </c>
      <c r="E280" s="111" t="s">
        <v>106</v>
      </c>
    </row>
    <row r="281" spans="1:5" x14ac:dyDescent="0.2">
      <c r="A281" s="105" t="s">
        <v>200</v>
      </c>
      <c r="B281" s="133">
        <v>200</v>
      </c>
      <c r="C281" s="112">
        <v>3800</v>
      </c>
      <c r="D281" s="106">
        <f t="shared" si="11"/>
        <v>760000</v>
      </c>
      <c r="E281" s="111" t="s">
        <v>106</v>
      </c>
    </row>
    <row r="282" spans="1:5" x14ac:dyDescent="0.2">
      <c r="A282" s="93" t="s">
        <v>202</v>
      </c>
      <c r="B282" s="85">
        <v>200</v>
      </c>
      <c r="C282" s="140">
        <v>8700</v>
      </c>
      <c r="D282" s="94">
        <f t="shared" si="11"/>
        <v>1740000</v>
      </c>
      <c r="E282" s="111" t="s">
        <v>106</v>
      </c>
    </row>
    <row r="283" spans="1:5" ht="15" x14ac:dyDescent="0.2">
      <c r="A283" s="310" t="s">
        <v>186</v>
      </c>
      <c r="B283" s="311"/>
      <c r="C283" s="312"/>
      <c r="D283" s="125">
        <f>SUM(D1:D282)</f>
        <v>109747842.53</v>
      </c>
      <c r="E283" s="99"/>
    </row>
    <row r="284" spans="1:5" x14ac:dyDescent="0.2">
      <c r="A284" s="89"/>
      <c r="B284" s="91"/>
      <c r="C284" s="89"/>
      <c r="D284" s="89"/>
    </row>
    <row r="285" spans="1:5" ht="15" customHeight="1" x14ac:dyDescent="0.2">
      <c r="A285" s="303" t="s">
        <v>85</v>
      </c>
      <c r="B285" s="304"/>
      <c r="C285" s="304"/>
      <c r="D285" s="304"/>
      <c r="E285" s="305"/>
    </row>
    <row r="286" spans="1:5" x14ac:dyDescent="0.2">
      <c r="A286" s="306" t="s">
        <v>490</v>
      </c>
      <c r="B286" s="307"/>
      <c r="C286" s="307"/>
      <c r="D286" s="308"/>
      <c r="E286" s="76" t="s">
        <v>420</v>
      </c>
    </row>
    <row r="287" spans="1:5" x14ac:dyDescent="0.2">
      <c r="A287" s="95" t="s">
        <v>455</v>
      </c>
      <c r="B287" s="97">
        <v>1</v>
      </c>
      <c r="C287" s="96">
        <v>4378477.63</v>
      </c>
      <c r="D287" s="96">
        <f t="shared" ref="D287:D308" si="12">SUM(B287*C287)</f>
        <v>4378477.63</v>
      </c>
      <c r="E287" s="98" t="s">
        <v>420</v>
      </c>
    </row>
    <row r="288" spans="1:5" ht="28.5" x14ac:dyDescent="0.2">
      <c r="A288" s="95" t="s">
        <v>456</v>
      </c>
      <c r="B288" s="97">
        <v>2</v>
      </c>
      <c r="C288" s="96">
        <v>2843961.97</v>
      </c>
      <c r="D288" s="96">
        <f t="shared" si="12"/>
        <v>5687923.9400000004</v>
      </c>
      <c r="E288" s="98" t="s">
        <v>420</v>
      </c>
    </row>
    <row r="289" spans="1:5" ht="28.5" x14ac:dyDescent="0.2">
      <c r="A289" s="95" t="s">
        <v>456</v>
      </c>
      <c r="B289" s="97">
        <v>6</v>
      </c>
      <c r="C289" s="96">
        <v>1846579.29</v>
      </c>
      <c r="D289" s="96">
        <f t="shared" si="12"/>
        <v>11079475.74</v>
      </c>
      <c r="E289" s="98" t="s">
        <v>420</v>
      </c>
    </row>
    <row r="290" spans="1:5" x14ac:dyDescent="0.2">
      <c r="A290" s="95" t="s">
        <v>457</v>
      </c>
      <c r="B290" s="97">
        <v>3</v>
      </c>
      <c r="C290" s="96">
        <v>1461600</v>
      </c>
      <c r="D290" s="96">
        <f t="shared" si="12"/>
        <v>4384800</v>
      </c>
      <c r="E290" s="98" t="s">
        <v>420</v>
      </c>
    </row>
    <row r="291" spans="1:5" x14ac:dyDescent="0.2">
      <c r="A291" s="95" t="s">
        <v>458</v>
      </c>
      <c r="B291" s="97">
        <v>8</v>
      </c>
      <c r="C291" s="96">
        <v>414636.42</v>
      </c>
      <c r="D291" s="96">
        <f t="shared" si="12"/>
        <v>3317091.36</v>
      </c>
      <c r="E291" s="98" t="s">
        <v>420</v>
      </c>
    </row>
    <row r="292" spans="1:5" x14ac:dyDescent="0.2">
      <c r="A292" s="95" t="s">
        <v>459</v>
      </c>
      <c r="B292" s="97">
        <v>1800</v>
      </c>
      <c r="C292" s="96">
        <v>15709.05</v>
      </c>
      <c r="D292" s="96">
        <f t="shared" si="12"/>
        <v>28276290</v>
      </c>
      <c r="E292" s="98" t="s">
        <v>420</v>
      </c>
    </row>
    <row r="293" spans="1:5" x14ac:dyDescent="0.2">
      <c r="A293" s="95" t="s">
        <v>460</v>
      </c>
      <c r="B293" s="90">
        <v>800</v>
      </c>
      <c r="C293" s="96">
        <v>22621.02</v>
      </c>
      <c r="D293" s="96">
        <f t="shared" si="12"/>
        <v>18096816</v>
      </c>
      <c r="E293" s="98" t="s">
        <v>420</v>
      </c>
    </row>
    <row r="294" spans="1:5" x14ac:dyDescent="0.2">
      <c r="A294" s="95" t="s">
        <v>461</v>
      </c>
      <c r="B294" s="97">
        <v>100</v>
      </c>
      <c r="C294" s="96">
        <v>23689.360000000001</v>
      </c>
      <c r="D294" s="96">
        <f t="shared" si="12"/>
        <v>2368936</v>
      </c>
      <c r="E294" s="98" t="s">
        <v>420</v>
      </c>
    </row>
    <row r="295" spans="1:5" ht="28.5" x14ac:dyDescent="0.2">
      <c r="A295" s="95" t="s">
        <v>462</v>
      </c>
      <c r="B295" s="97">
        <v>1000</v>
      </c>
      <c r="C295" s="96">
        <v>3005.12</v>
      </c>
      <c r="D295" s="96">
        <f t="shared" si="12"/>
        <v>3005120</v>
      </c>
      <c r="E295" s="98" t="s">
        <v>420</v>
      </c>
    </row>
    <row r="296" spans="1:5" x14ac:dyDescent="0.2">
      <c r="A296" s="95" t="s">
        <v>463</v>
      </c>
      <c r="B296" s="90">
        <v>100</v>
      </c>
      <c r="C296" s="96">
        <v>5152.5600000000004</v>
      </c>
      <c r="D296" s="96">
        <f t="shared" si="12"/>
        <v>515256.00000000006</v>
      </c>
      <c r="E296" s="98" t="s">
        <v>420</v>
      </c>
    </row>
    <row r="297" spans="1:5" ht="28.5" x14ac:dyDescent="0.2">
      <c r="A297" s="95" t="s">
        <v>464</v>
      </c>
      <c r="B297" s="97">
        <v>200</v>
      </c>
      <c r="C297" s="96">
        <v>9809.2800000000007</v>
      </c>
      <c r="D297" s="96">
        <f t="shared" ref="D297:D298" si="13">SUM(B297*C297)</f>
        <v>1961856.0000000002</v>
      </c>
      <c r="E297" s="98" t="s">
        <v>420</v>
      </c>
    </row>
    <row r="298" spans="1:5" x14ac:dyDescent="0.2">
      <c r="A298" s="95" t="s">
        <v>465</v>
      </c>
      <c r="B298" s="97">
        <v>400</v>
      </c>
      <c r="C298" s="96">
        <v>8922.81</v>
      </c>
      <c r="D298" s="96">
        <f t="shared" si="13"/>
        <v>3569124</v>
      </c>
      <c r="E298" s="98" t="s">
        <v>420</v>
      </c>
    </row>
    <row r="299" spans="1:5" ht="28.5" x14ac:dyDescent="0.2">
      <c r="A299" s="95" t="s">
        <v>466</v>
      </c>
      <c r="B299" s="97">
        <v>8</v>
      </c>
      <c r="C299" s="96">
        <v>282527.18</v>
      </c>
      <c r="D299" s="96">
        <f t="shared" si="12"/>
        <v>2260217.44</v>
      </c>
      <c r="E299" s="98" t="s">
        <v>420</v>
      </c>
    </row>
    <row r="300" spans="1:5" x14ac:dyDescent="0.2">
      <c r="A300" s="95" t="s">
        <v>467</v>
      </c>
      <c r="B300" s="97">
        <v>1</v>
      </c>
      <c r="C300" s="96">
        <v>3321015.21</v>
      </c>
      <c r="D300" s="96">
        <f t="shared" si="12"/>
        <v>3321015.21</v>
      </c>
      <c r="E300" s="98" t="s">
        <v>420</v>
      </c>
    </row>
    <row r="301" spans="1:5" ht="28.5" x14ac:dyDescent="0.2">
      <c r="A301" s="95" t="s">
        <v>468</v>
      </c>
      <c r="B301" s="97">
        <v>200</v>
      </c>
      <c r="C301" s="96">
        <v>1195585.44</v>
      </c>
      <c r="D301" s="96">
        <f t="shared" si="12"/>
        <v>239117088</v>
      </c>
      <c r="E301" s="98" t="s">
        <v>420</v>
      </c>
    </row>
    <row r="302" spans="1:5" x14ac:dyDescent="0.2">
      <c r="A302" s="95" t="s">
        <v>469</v>
      </c>
      <c r="B302" s="97">
        <v>15</v>
      </c>
      <c r="C302" s="96">
        <v>122720</v>
      </c>
      <c r="D302" s="96">
        <f t="shared" si="12"/>
        <v>1840800</v>
      </c>
      <c r="E302" s="98" t="s">
        <v>420</v>
      </c>
    </row>
    <row r="303" spans="1:5" x14ac:dyDescent="0.2">
      <c r="A303" s="95" t="s">
        <v>470</v>
      </c>
      <c r="B303" s="97">
        <v>1</v>
      </c>
      <c r="C303" s="96">
        <v>2148026.35</v>
      </c>
      <c r="D303" s="96">
        <f t="shared" si="12"/>
        <v>2148026.35</v>
      </c>
      <c r="E303" s="98" t="s">
        <v>420</v>
      </c>
    </row>
    <row r="304" spans="1:5" x14ac:dyDescent="0.2">
      <c r="A304" s="95" t="s">
        <v>471</v>
      </c>
      <c r="B304" s="97">
        <v>1</v>
      </c>
      <c r="C304" s="96">
        <v>1958798.32</v>
      </c>
      <c r="D304" s="96">
        <f t="shared" si="12"/>
        <v>1958798.32</v>
      </c>
      <c r="E304" s="98" t="s">
        <v>420</v>
      </c>
    </row>
    <row r="305" spans="1:5" x14ac:dyDescent="0.2">
      <c r="A305" s="95" t="s">
        <v>472</v>
      </c>
      <c r="B305" s="97">
        <v>1</v>
      </c>
      <c r="C305" s="96">
        <v>2318588.83</v>
      </c>
      <c r="D305" s="96">
        <f t="shared" si="12"/>
        <v>2318588.83</v>
      </c>
      <c r="E305" s="98" t="s">
        <v>420</v>
      </c>
    </row>
    <row r="306" spans="1:5" x14ac:dyDescent="0.2">
      <c r="A306" s="95" t="s">
        <v>473</v>
      </c>
      <c r="B306" s="97">
        <v>1</v>
      </c>
      <c r="C306" s="96">
        <v>6993398.2199999997</v>
      </c>
      <c r="D306" s="96">
        <f t="shared" si="12"/>
        <v>6993398.2199999997</v>
      </c>
      <c r="E306" s="98" t="s">
        <v>420</v>
      </c>
    </row>
    <row r="307" spans="1:5" x14ac:dyDescent="0.2">
      <c r="A307" s="95" t="s">
        <v>474</v>
      </c>
      <c r="B307" s="97">
        <v>1</v>
      </c>
      <c r="C307" s="96">
        <v>452049.82</v>
      </c>
      <c r="D307" s="96">
        <f t="shared" si="12"/>
        <v>452049.82</v>
      </c>
      <c r="E307" s="98" t="s">
        <v>420</v>
      </c>
    </row>
    <row r="308" spans="1:5" x14ac:dyDescent="0.2">
      <c r="A308" s="95" t="s">
        <v>475</v>
      </c>
      <c r="B308" s="97">
        <v>1</v>
      </c>
      <c r="C308" s="96">
        <v>1503433.87</v>
      </c>
      <c r="D308" s="96">
        <f t="shared" si="12"/>
        <v>1503433.87</v>
      </c>
      <c r="E308" s="98" t="s">
        <v>420</v>
      </c>
    </row>
    <row r="309" spans="1:5" x14ac:dyDescent="0.2">
      <c r="A309" s="306" t="s">
        <v>477</v>
      </c>
      <c r="B309" s="307"/>
      <c r="C309" s="307"/>
      <c r="D309" s="308"/>
      <c r="E309" s="76" t="s">
        <v>420</v>
      </c>
    </row>
    <row r="310" spans="1:5" x14ac:dyDescent="0.2">
      <c r="A310" s="95" t="s">
        <v>107</v>
      </c>
      <c r="B310" s="97">
        <v>500</v>
      </c>
      <c r="C310" s="96">
        <v>2000</v>
      </c>
      <c r="D310" s="96">
        <f t="shared" ref="D310:D332" si="14">SUM(B310*C310)</f>
        <v>1000000</v>
      </c>
      <c r="E310" s="98" t="s">
        <v>420</v>
      </c>
    </row>
    <row r="311" spans="1:5" x14ac:dyDescent="0.2">
      <c r="A311" s="95" t="s">
        <v>108</v>
      </c>
      <c r="B311" s="97">
        <v>500</v>
      </c>
      <c r="C311" s="96">
        <v>200</v>
      </c>
      <c r="D311" s="96">
        <f t="shared" si="14"/>
        <v>100000</v>
      </c>
      <c r="E311" s="98" t="s">
        <v>420</v>
      </c>
    </row>
    <row r="312" spans="1:5" x14ac:dyDescent="0.2">
      <c r="A312" s="95" t="s">
        <v>109</v>
      </c>
      <c r="B312" s="97">
        <v>560</v>
      </c>
      <c r="C312" s="96">
        <v>8635</v>
      </c>
      <c r="D312" s="96">
        <f t="shared" si="14"/>
        <v>4835600</v>
      </c>
      <c r="E312" s="98" t="s">
        <v>420</v>
      </c>
    </row>
    <row r="313" spans="1:5" x14ac:dyDescent="0.2">
      <c r="A313" s="95" t="s">
        <v>110</v>
      </c>
      <c r="B313" s="97">
        <v>560</v>
      </c>
      <c r="C313" s="96">
        <v>7000</v>
      </c>
      <c r="D313" s="96">
        <f t="shared" si="14"/>
        <v>3920000</v>
      </c>
      <c r="E313" s="98" t="s">
        <v>420</v>
      </c>
    </row>
    <row r="314" spans="1:5" x14ac:dyDescent="0.2">
      <c r="A314" s="95" t="s">
        <v>111</v>
      </c>
      <c r="B314" s="97">
        <v>20</v>
      </c>
      <c r="C314" s="96">
        <v>47</v>
      </c>
      <c r="D314" s="96">
        <f t="shared" si="14"/>
        <v>940</v>
      </c>
      <c r="E314" s="98" t="s">
        <v>420</v>
      </c>
    </row>
    <row r="315" spans="1:5" x14ac:dyDescent="0.2">
      <c r="A315" s="95" t="s">
        <v>112</v>
      </c>
      <c r="B315" s="97">
        <v>840</v>
      </c>
      <c r="C315" s="96">
        <v>3482</v>
      </c>
      <c r="D315" s="96">
        <f t="shared" si="14"/>
        <v>2924880</v>
      </c>
      <c r="E315" s="98" t="s">
        <v>420</v>
      </c>
    </row>
    <row r="316" spans="1:5" x14ac:dyDescent="0.2">
      <c r="A316" s="95" t="s">
        <v>113</v>
      </c>
      <c r="B316" s="90">
        <v>2000</v>
      </c>
      <c r="C316" s="96">
        <v>125</v>
      </c>
      <c r="D316" s="96">
        <f t="shared" si="14"/>
        <v>250000</v>
      </c>
      <c r="E316" s="98" t="s">
        <v>420</v>
      </c>
    </row>
    <row r="317" spans="1:5" x14ac:dyDescent="0.2">
      <c r="A317" s="95" t="s">
        <v>114</v>
      </c>
      <c r="B317" s="97">
        <v>30</v>
      </c>
      <c r="C317" s="96">
        <v>2500</v>
      </c>
      <c r="D317" s="96">
        <f t="shared" si="14"/>
        <v>75000</v>
      </c>
      <c r="E317" s="98" t="s">
        <v>420</v>
      </c>
    </row>
    <row r="318" spans="1:5" x14ac:dyDescent="0.2">
      <c r="A318" s="95" t="s">
        <v>115</v>
      </c>
      <c r="B318" s="97">
        <v>840</v>
      </c>
      <c r="C318" s="96">
        <v>125</v>
      </c>
      <c r="D318" s="96">
        <f t="shared" si="14"/>
        <v>105000</v>
      </c>
      <c r="E318" s="98" t="s">
        <v>420</v>
      </c>
    </row>
    <row r="319" spans="1:5" x14ac:dyDescent="0.2">
      <c r="A319" s="95" t="s">
        <v>116</v>
      </c>
      <c r="B319" s="90">
        <v>3200</v>
      </c>
      <c r="C319" s="96">
        <v>25</v>
      </c>
      <c r="D319" s="96">
        <f t="shared" si="14"/>
        <v>80000</v>
      </c>
      <c r="E319" s="98" t="s">
        <v>420</v>
      </c>
    </row>
    <row r="320" spans="1:5" x14ac:dyDescent="0.2">
      <c r="A320" s="95" t="s">
        <v>117</v>
      </c>
      <c r="B320" s="97">
        <v>500</v>
      </c>
      <c r="C320" s="96">
        <v>750</v>
      </c>
      <c r="D320" s="96">
        <f t="shared" si="14"/>
        <v>375000</v>
      </c>
      <c r="E320" s="98" t="s">
        <v>420</v>
      </c>
    </row>
    <row r="321" spans="1:5" x14ac:dyDescent="0.2">
      <c r="A321" s="95" t="s">
        <v>118</v>
      </c>
      <c r="B321" s="97">
        <v>10</v>
      </c>
      <c r="C321" s="96">
        <v>5500</v>
      </c>
      <c r="D321" s="96">
        <f t="shared" si="14"/>
        <v>55000</v>
      </c>
      <c r="E321" s="98" t="s">
        <v>420</v>
      </c>
    </row>
    <row r="322" spans="1:5" x14ac:dyDescent="0.2">
      <c r="A322" s="95" t="s">
        <v>119</v>
      </c>
      <c r="B322" s="97">
        <v>150</v>
      </c>
      <c r="C322" s="96">
        <v>5200</v>
      </c>
      <c r="D322" s="96">
        <f t="shared" si="14"/>
        <v>780000</v>
      </c>
      <c r="E322" s="98" t="s">
        <v>420</v>
      </c>
    </row>
    <row r="323" spans="1:5" x14ac:dyDescent="0.2">
      <c r="A323" s="95" t="s">
        <v>120</v>
      </c>
      <c r="B323" s="97">
        <v>60</v>
      </c>
      <c r="C323" s="96">
        <v>6440</v>
      </c>
      <c r="D323" s="96">
        <f t="shared" si="14"/>
        <v>386400</v>
      </c>
      <c r="E323" s="98" t="s">
        <v>420</v>
      </c>
    </row>
    <row r="324" spans="1:5" x14ac:dyDescent="0.2">
      <c r="A324" s="95" t="s">
        <v>121</v>
      </c>
      <c r="B324" s="97">
        <v>32</v>
      </c>
      <c r="C324" s="96">
        <v>7500</v>
      </c>
      <c r="D324" s="96">
        <f t="shared" si="14"/>
        <v>240000</v>
      </c>
      <c r="E324" s="98" t="s">
        <v>420</v>
      </c>
    </row>
    <row r="325" spans="1:5" x14ac:dyDescent="0.2">
      <c r="A325" s="95" t="s">
        <v>122</v>
      </c>
      <c r="B325" s="97">
        <v>76</v>
      </c>
      <c r="C325" s="96">
        <v>355.26</v>
      </c>
      <c r="D325" s="96">
        <f t="shared" si="14"/>
        <v>26999.759999999998</v>
      </c>
      <c r="E325" s="98" t="s">
        <v>420</v>
      </c>
    </row>
    <row r="326" spans="1:5" x14ac:dyDescent="0.2">
      <c r="A326" s="95" t="s">
        <v>123</v>
      </c>
      <c r="B326" s="90">
        <v>2500</v>
      </c>
      <c r="C326" s="96">
        <v>700</v>
      </c>
      <c r="D326" s="96">
        <f t="shared" si="14"/>
        <v>1750000</v>
      </c>
      <c r="E326" s="98" t="s">
        <v>420</v>
      </c>
    </row>
    <row r="327" spans="1:5" x14ac:dyDescent="0.2">
      <c r="A327" s="95" t="s">
        <v>124</v>
      </c>
      <c r="B327" s="90">
        <v>5000</v>
      </c>
      <c r="C327" s="96">
        <v>18.5</v>
      </c>
      <c r="D327" s="96">
        <f t="shared" si="14"/>
        <v>92500</v>
      </c>
      <c r="E327" s="98" t="s">
        <v>420</v>
      </c>
    </row>
    <row r="328" spans="1:5" x14ac:dyDescent="0.2">
      <c r="A328" s="95" t="s">
        <v>125</v>
      </c>
      <c r="B328" s="90">
        <v>23000</v>
      </c>
      <c r="C328" s="96">
        <v>13.5</v>
      </c>
      <c r="D328" s="96">
        <f t="shared" si="14"/>
        <v>310500</v>
      </c>
      <c r="E328" s="98" t="s">
        <v>420</v>
      </c>
    </row>
    <row r="329" spans="1:5" x14ac:dyDescent="0.2">
      <c r="A329" s="95" t="s">
        <v>126</v>
      </c>
      <c r="B329" s="97">
        <v>300</v>
      </c>
      <c r="C329" s="96">
        <v>425</v>
      </c>
      <c r="D329" s="96">
        <f t="shared" si="14"/>
        <v>127500</v>
      </c>
      <c r="E329" s="98" t="s">
        <v>420</v>
      </c>
    </row>
    <row r="330" spans="1:5" x14ac:dyDescent="0.2">
      <c r="A330" s="95" t="s">
        <v>127</v>
      </c>
      <c r="B330" s="90">
        <v>1200</v>
      </c>
      <c r="C330" s="96">
        <v>35</v>
      </c>
      <c r="D330" s="96">
        <f t="shared" si="14"/>
        <v>42000</v>
      </c>
      <c r="E330" s="98" t="s">
        <v>420</v>
      </c>
    </row>
    <row r="331" spans="1:5" x14ac:dyDescent="0.2">
      <c r="A331" s="95" t="s">
        <v>128</v>
      </c>
      <c r="B331" s="97">
        <v>150</v>
      </c>
      <c r="C331" s="96">
        <v>2500</v>
      </c>
      <c r="D331" s="96">
        <f t="shared" si="14"/>
        <v>375000</v>
      </c>
      <c r="E331" s="98" t="s">
        <v>420</v>
      </c>
    </row>
    <row r="332" spans="1:5" x14ac:dyDescent="0.2">
      <c r="A332" s="95" t="s">
        <v>129</v>
      </c>
      <c r="B332" s="97">
        <v>150</v>
      </c>
      <c r="C332" s="96">
        <v>135</v>
      </c>
      <c r="D332" s="96">
        <f t="shared" si="14"/>
        <v>20250</v>
      </c>
      <c r="E332" s="98" t="s">
        <v>420</v>
      </c>
    </row>
    <row r="333" spans="1:5" ht="15" x14ac:dyDescent="0.2">
      <c r="A333" s="300" t="s">
        <v>86</v>
      </c>
      <c r="B333" s="300"/>
      <c r="C333" s="300"/>
      <c r="D333" s="300"/>
      <c r="E333" s="108" t="s">
        <v>420</v>
      </c>
    </row>
    <row r="334" spans="1:5" x14ac:dyDescent="0.2">
      <c r="A334" s="101" t="s">
        <v>491</v>
      </c>
      <c r="B334" s="146">
        <v>15</v>
      </c>
      <c r="C334" s="109">
        <v>25000</v>
      </c>
      <c r="D334" s="96">
        <f>SUM(B334*C334)</f>
        <v>375000</v>
      </c>
      <c r="E334" s="98" t="s">
        <v>420</v>
      </c>
    </row>
    <row r="335" spans="1:5" x14ac:dyDescent="0.2">
      <c r="A335" s="101" t="s">
        <v>476</v>
      </c>
      <c r="B335" s="146">
        <v>15</v>
      </c>
      <c r="C335" s="109">
        <v>18000</v>
      </c>
      <c r="D335" s="96">
        <f>SUM(B335*C335)</f>
        <v>270000</v>
      </c>
      <c r="E335" s="98" t="s">
        <v>420</v>
      </c>
    </row>
    <row r="336" spans="1:5" ht="15" x14ac:dyDescent="0.2">
      <c r="A336" s="301" t="s">
        <v>480</v>
      </c>
      <c r="B336" s="301"/>
      <c r="C336" s="301"/>
      <c r="D336" s="301"/>
      <c r="E336" s="155" t="s">
        <v>420</v>
      </c>
    </row>
    <row r="337" spans="1:5" ht="15" x14ac:dyDescent="0.2">
      <c r="A337" s="161" t="s">
        <v>486</v>
      </c>
      <c r="B337" s="161"/>
      <c r="C337" s="161"/>
      <c r="D337" s="161"/>
      <c r="E337" s="162"/>
    </row>
    <row r="338" spans="1:5" x14ac:dyDescent="0.2">
      <c r="A338" s="156" t="s">
        <v>449</v>
      </c>
      <c r="B338" s="157">
        <v>14</v>
      </c>
      <c r="C338" s="158">
        <v>30985</v>
      </c>
      <c r="D338" s="159">
        <f t="shared" ref="D338:D350" si="15">SUM(B338*C338)</f>
        <v>433790</v>
      </c>
      <c r="E338" s="160" t="s">
        <v>420</v>
      </c>
    </row>
    <row r="339" spans="1:5" x14ac:dyDescent="0.2">
      <c r="A339" s="104" t="s">
        <v>427</v>
      </c>
      <c r="B339" s="141">
        <v>6</v>
      </c>
      <c r="C339" s="119">
        <v>15228.45</v>
      </c>
      <c r="D339" s="103">
        <f t="shared" si="15"/>
        <v>91370.700000000012</v>
      </c>
      <c r="E339" s="98" t="s">
        <v>420</v>
      </c>
    </row>
    <row r="340" spans="1:5" x14ac:dyDescent="0.2">
      <c r="A340" s="105" t="s">
        <v>196</v>
      </c>
      <c r="B340" s="133">
        <v>8</v>
      </c>
      <c r="C340" s="119">
        <v>5500</v>
      </c>
      <c r="D340" s="106">
        <f t="shared" si="15"/>
        <v>44000</v>
      </c>
      <c r="E340" s="98" t="s">
        <v>420</v>
      </c>
    </row>
    <row r="341" spans="1:5" x14ac:dyDescent="0.2">
      <c r="A341" s="105" t="s">
        <v>197</v>
      </c>
      <c r="B341" s="133">
        <v>14</v>
      </c>
      <c r="C341" s="119">
        <v>2200</v>
      </c>
      <c r="D341" s="106">
        <f t="shared" si="15"/>
        <v>30800</v>
      </c>
      <c r="E341" s="98" t="s">
        <v>420</v>
      </c>
    </row>
    <row r="342" spans="1:5" x14ac:dyDescent="0.2">
      <c r="A342" s="105" t="s">
        <v>199</v>
      </c>
      <c r="B342" s="133">
        <v>8</v>
      </c>
      <c r="C342" s="119">
        <v>13000</v>
      </c>
      <c r="D342" s="106">
        <f t="shared" si="15"/>
        <v>104000</v>
      </c>
      <c r="E342" s="98" t="s">
        <v>420</v>
      </c>
    </row>
    <row r="343" spans="1:5" x14ac:dyDescent="0.2">
      <c r="A343" s="105" t="s">
        <v>200</v>
      </c>
      <c r="B343" s="133">
        <v>14</v>
      </c>
      <c r="C343" s="112">
        <v>3800</v>
      </c>
      <c r="D343" s="106">
        <f t="shared" si="15"/>
        <v>53200</v>
      </c>
      <c r="E343" s="98" t="s">
        <v>420</v>
      </c>
    </row>
    <row r="344" spans="1:5" x14ac:dyDescent="0.2">
      <c r="A344" s="93" t="s">
        <v>202</v>
      </c>
      <c r="B344" s="85">
        <v>14</v>
      </c>
      <c r="C344" s="140">
        <v>8700</v>
      </c>
      <c r="D344" s="94">
        <f t="shared" si="15"/>
        <v>121800</v>
      </c>
      <c r="E344" s="98" t="s">
        <v>420</v>
      </c>
    </row>
    <row r="345" spans="1:5" x14ac:dyDescent="0.2">
      <c r="A345" s="153" t="s">
        <v>481</v>
      </c>
      <c r="B345" s="97">
        <v>1</v>
      </c>
      <c r="C345" s="96">
        <v>14670</v>
      </c>
      <c r="D345" s="96">
        <f t="shared" si="15"/>
        <v>14670</v>
      </c>
      <c r="E345" s="98" t="s">
        <v>420</v>
      </c>
    </row>
    <row r="346" spans="1:5" x14ac:dyDescent="0.2">
      <c r="A346" s="153" t="s">
        <v>482</v>
      </c>
      <c r="B346" s="97">
        <v>3</v>
      </c>
      <c r="C346" s="96">
        <v>2150</v>
      </c>
      <c r="D346" s="96">
        <f t="shared" si="15"/>
        <v>6450</v>
      </c>
      <c r="E346" s="98" t="s">
        <v>420</v>
      </c>
    </row>
    <row r="347" spans="1:5" x14ac:dyDescent="0.2">
      <c r="A347" s="95" t="s">
        <v>483</v>
      </c>
      <c r="B347" s="97">
        <v>2</v>
      </c>
      <c r="C347" s="96">
        <v>378052</v>
      </c>
      <c r="D347" s="96">
        <f t="shared" si="15"/>
        <v>756104</v>
      </c>
      <c r="E347" s="98" t="s">
        <v>420</v>
      </c>
    </row>
    <row r="348" spans="1:5" ht="15" x14ac:dyDescent="0.25">
      <c r="A348" s="154" t="s">
        <v>485</v>
      </c>
      <c r="B348" s="97">
        <v>6</v>
      </c>
      <c r="C348" s="96">
        <v>3156</v>
      </c>
      <c r="D348" s="96">
        <f>SUM(B348*C348)</f>
        <v>18936</v>
      </c>
      <c r="E348" s="98" t="s">
        <v>420</v>
      </c>
    </row>
    <row r="349" spans="1:5" ht="15" x14ac:dyDescent="0.2">
      <c r="A349" s="161" t="s">
        <v>487</v>
      </c>
      <c r="B349" s="161"/>
      <c r="C349" s="161"/>
      <c r="D349" s="161"/>
      <c r="E349" s="162"/>
    </row>
    <row r="350" spans="1:5" x14ac:dyDescent="0.2">
      <c r="A350" s="1" t="s">
        <v>484</v>
      </c>
      <c r="B350" s="97">
        <v>1</v>
      </c>
      <c r="C350" s="96">
        <v>11215</v>
      </c>
      <c r="D350" s="96">
        <f t="shared" si="15"/>
        <v>11215</v>
      </c>
      <c r="E350" s="98" t="s">
        <v>420</v>
      </c>
    </row>
    <row r="351" spans="1:5" x14ac:dyDescent="0.2">
      <c r="A351" s="95" t="s">
        <v>155</v>
      </c>
      <c r="B351" s="97">
        <v>4</v>
      </c>
      <c r="C351" s="96">
        <v>13500</v>
      </c>
      <c r="D351" s="96">
        <f t="shared" ref="D351:D380" si="16">SUM(B351*C351)</f>
        <v>54000</v>
      </c>
      <c r="E351" s="98" t="s">
        <v>420</v>
      </c>
    </row>
    <row r="352" spans="1:5" x14ac:dyDescent="0.2">
      <c r="A352" s="95" t="s">
        <v>173</v>
      </c>
      <c r="B352" s="97">
        <v>3</v>
      </c>
      <c r="C352" s="96">
        <v>105000</v>
      </c>
      <c r="D352" s="96">
        <f t="shared" si="16"/>
        <v>315000</v>
      </c>
      <c r="E352" s="98" t="s">
        <v>420</v>
      </c>
    </row>
    <row r="353" spans="1:5" x14ac:dyDescent="0.2">
      <c r="A353" s="95" t="s">
        <v>174</v>
      </c>
      <c r="B353" s="97">
        <v>13</v>
      </c>
      <c r="C353" s="96">
        <v>7000</v>
      </c>
      <c r="D353" s="96">
        <f t="shared" si="16"/>
        <v>91000</v>
      </c>
      <c r="E353" s="98" t="s">
        <v>420</v>
      </c>
    </row>
    <row r="354" spans="1:5" x14ac:dyDescent="0.2">
      <c r="A354" s="95" t="s">
        <v>175</v>
      </c>
      <c r="B354" s="97">
        <v>13</v>
      </c>
      <c r="C354" s="96">
        <v>4500</v>
      </c>
      <c r="D354" s="96">
        <f t="shared" si="16"/>
        <v>58500</v>
      </c>
      <c r="E354" s="98" t="s">
        <v>420</v>
      </c>
    </row>
    <row r="355" spans="1:5" x14ac:dyDescent="0.2">
      <c r="A355" s="95" t="s">
        <v>178</v>
      </c>
      <c r="B355" s="97">
        <v>13</v>
      </c>
      <c r="C355" s="96">
        <v>4000</v>
      </c>
      <c r="D355" s="96">
        <f t="shared" si="16"/>
        <v>52000</v>
      </c>
      <c r="E355" s="98" t="s">
        <v>420</v>
      </c>
    </row>
    <row r="356" spans="1:5" x14ac:dyDescent="0.2">
      <c r="A356" s="95" t="s">
        <v>179</v>
      </c>
      <c r="B356" s="97">
        <v>13</v>
      </c>
      <c r="C356" s="96">
        <v>5000</v>
      </c>
      <c r="D356" s="96">
        <f t="shared" si="16"/>
        <v>65000</v>
      </c>
      <c r="E356" s="98" t="s">
        <v>420</v>
      </c>
    </row>
    <row r="357" spans="1:5" x14ac:dyDescent="0.2">
      <c r="A357" s="95" t="s">
        <v>130</v>
      </c>
      <c r="B357" s="97">
        <v>13</v>
      </c>
      <c r="C357" s="96">
        <v>23000</v>
      </c>
      <c r="D357" s="96">
        <f t="shared" si="16"/>
        <v>299000</v>
      </c>
      <c r="E357" s="98" t="s">
        <v>420</v>
      </c>
    </row>
    <row r="358" spans="1:5" x14ac:dyDescent="0.2">
      <c r="A358" s="95" t="s">
        <v>144</v>
      </c>
      <c r="B358" s="97">
        <v>13</v>
      </c>
      <c r="C358" s="96">
        <v>650</v>
      </c>
      <c r="D358" s="96">
        <f t="shared" si="16"/>
        <v>8450</v>
      </c>
      <c r="E358" s="98" t="s">
        <v>420</v>
      </c>
    </row>
    <row r="359" spans="1:5" x14ac:dyDescent="0.2">
      <c r="A359" s="95" t="s">
        <v>157</v>
      </c>
      <c r="B359" s="97">
        <v>13</v>
      </c>
      <c r="C359" s="96">
        <v>14500</v>
      </c>
      <c r="D359" s="96">
        <f t="shared" si="16"/>
        <v>188500</v>
      </c>
      <c r="E359" s="98" t="s">
        <v>420</v>
      </c>
    </row>
    <row r="360" spans="1:5" x14ac:dyDescent="0.2">
      <c r="A360" s="95" t="s">
        <v>166</v>
      </c>
      <c r="B360" s="97">
        <v>500</v>
      </c>
      <c r="C360" s="96">
        <v>850</v>
      </c>
      <c r="D360" s="96">
        <f t="shared" si="16"/>
        <v>425000</v>
      </c>
      <c r="E360" s="98" t="s">
        <v>420</v>
      </c>
    </row>
    <row r="361" spans="1:5" x14ac:dyDescent="0.2">
      <c r="A361" s="95" t="s">
        <v>177</v>
      </c>
      <c r="B361" s="97">
        <v>14</v>
      </c>
      <c r="C361" s="96">
        <v>4000</v>
      </c>
      <c r="D361" s="96">
        <f t="shared" si="16"/>
        <v>56000</v>
      </c>
      <c r="E361" s="98" t="s">
        <v>420</v>
      </c>
    </row>
    <row r="362" spans="1:5" x14ac:dyDescent="0.2">
      <c r="A362" s="95" t="s">
        <v>150</v>
      </c>
      <c r="B362" s="97">
        <v>13</v>
      </c>
      <c r="C362" s="96">
        <v>2500</v>
      </c>
      <c r="D362" s="96">
        <f t="shared" si="16"/>
        <v>32500</v>
      </c>
      <c r="E362" s="98" t="s">
        <v>420</v>
      </c>
    </row>
    <row r="363" spans="1:5" x14ac:dyDescent="0.2">
      <c r="A363" s="95" t="s">
        <v>185</v>
      </c>
      <c r="B363" s="97">
        <v>1000</v>
      </c>
      <c r="C363" s="96">
        <v>20</v>
      </c>
      <c r="D363" s="96">
        <f t="shared" si="16"/>
        <v>20000</v>
      </c>
      <c r="E363" s="98" t="s">
        <v>420</v>
      </c>
    </row>
    <row r="364" spans="1:5" x14ac:dyDescent="0.2">
      <c r="A364" s="95" t="s">
        <v>167</v>
      </c>
      <c r="B364" s="97">
        <v>800</v>
      </c>
      <c r="C364" s="96">
        <v>4500</v>
      </c>
      <c r="D364" s="96">
        <f t="shared" si="16"/>
        <v>3600000</v>
      </c>
      <c r="E364" s="98" t="s">
        <v>420</v>
      </c>
    </row>
    <row r="365" spans="1:5" x14ac:dyDescent="0.2">
      <c r="A365" s="95" t="s">
        <v>167</v>
      </c>
      <c r="B365" s="97">
        <v>200</v>
      </c>
      <c r="C365" s="96">
        <v>4403.45</v>
      </c>
      <c r="D365" s="96">
        <f t="shared" si="16"/>
        <v>880690</v>
      </c>
      <c r="E365" s="98" t="s">
        <v>420</v>
      </c>
    </row>
    <row r="366" spans="1:5" x14ac:dyDescent="0.2">
      <c r="A366" s="95" t="s">
        <v>165</v>
      </c>
      <c r="B366" s="147">
        <v>1000</v>
      </c>
      <c r="C366" s="96">
        <v>240</v>
      </c>
      <c r="D366" s="96">
        <f t="shared" si="16"/>
        <v>240000</v>
      </c>
      <c r="E366" s="98" t="s">
        <v>420</v>
      </c>
    </row>
    <row r="367" spans="1:5" x14ac:dyDescent="0.2">
      <c r="A367" s="95" t="s">
        <v>153</v>
      </c>
      <c r="B367" s="97">
        <v>11</v>
      </c>
      <c r="C367" s="96">
        <v>14500</v>
      </c>
      <c r="D367" s="96">
        <f t="shared" si="16"/>
        <v>159500</v>
      </c>
      <c r="E367" s="98" t="s">
        <v>420</v>
      </c>
    </row>
    <row r="368" spans="1:5" x14ac:dyDescent="0.2">
      <c r="A368" s="95" t="s">
        <v>154</v>
      </c>
      <c r="B368" s="97">
        <v>11</v>
      </c>
      <c r="C368" s="96">
        <v>10000</v>
      </c>
      <c r="D368" s="96">
        <f t="shared" si="16"/>
        <v>110000</v>
      </c>
      <c r="E368" s="98" t="s">
        <v>420</v>
      </c>
    </row>
    <row r="369" spans="1:5" x14ac:dyDescent="0.2">
      <c r="A369" s="95" t="s">
        <v>176</v>
      </c>
      <c r="B369" s="97">
        <v>11</v>
      </c>
      <c r="C369" s="96">
        <v>12000</v>
      </c>
      <c r="D369" s="96">
        <f t="shared" si="16"/>
        <v>132000</v>
      </c>
      <c r="E369" s="98" t="s">
        <v>420</v>
      </c>
    </row>
    <row r="370" spans="1:5" x14ac:dyDescent="0.2">
      <c r="A370" s="95" t="s">
        <v>148</v>
      </c>
      <c r="B370" s="97">
        <v>13</v>
      </c>
      <c r="C370" s="96">
        <v>650</v>
      </c>
      <c r="D370" s="96">
        <f t="shared" si="16"/>
        <v>8450</v>
      </c>
      <c r="E370" s="98" t="s">
        <v>420</v>
      </c>
    </row>
    <row r="371" spans="1:5" x14ac:dyDescent="0.2">
      <c r="A371" s="95" t="s">
        <v>145</v>
      </c>
      <c r="B371" s="97">
        <v>15</v>
      </c>
      <c r="C371" s="96">
        <v>714</v>
      </c>
      <c r="D371" s="96">
        <f t="shared" si="16"/>
        <v>10710</v>
      </c>
      <c r="E371" s="98" t="s">
        <v>420</v>
      </c>
    </row>
    <row r="372" spans="1:5" x14ac:dyDescent="0.2">
      <c r="A372" s="95" t="s">
        <v>161</v>
      </c>
      <c r="B372" s="97">
        <v>300</v>
      </c>
      <c r="C372" s="96">
        <v>400</v>
      </c>
      <c r="D372" s="96">
        <f t="shared" si="16"/>
        <v>120000</v>
      </c>
      <c r="E372" s="98" t="s">
        <v>420</v>
      </c>
    </row>
    <row r="373" spans="1:5" x14ac:dyDescent="0.2">
      <c r="A373" s="95" t="s">
        <v>168</v>
      </c>
      <c r="B373" s="97">
        <v>300</v>
      </c>
      <c r="C373" s="96">
        <v>250</v>
      </c>
      <c r="D373" s="96">
        <f t="shared" si="16"/>
        <v>75000</v>
      </c>
      <c r="E373" s="98" t="s">
        <v>420</v>
      </c>
    </row>
    <row r="374" spans="1:5" x14ac:dyDescent="0.2">
      <c r="A374" s="95" t="s">
        <v>147</v>
      </c>
      <c r="B374" s="97">
        <v>4</v>
      </c>
      <c r="C374" s="96">
        <v>22500</v>
      </c>
      <c r="D374" s="96">
        <f t="shared" si="16"/>
        <v>90000</v>
      </c>
      <c r="E374" s="98" t="s">
        <v>420</v>
      </c>
    </row>
    <row r="375" spans="1:5" x14ac:dyDescent="0.2">
      <c r="A375" s="66" t="s">
        <v>183</v>
      </c>
      <c r="B375" s="148">
        <v>12</v>
      </c>
      <c r="C375" s="67">
        <v>5000</v>
      </c>
      <c r="D375" s="67">
        <f t="shared" si="16"/>
        <v>60000</v>
      </c>
      <c r="E375" s="68" t="s">
        <v>420</v>
      </c>
    </row>
    <row r="376" spans="1:5" x14ac:dyDescent="0.2">
      <c r="A376" s="95" t="s">
        <v>163</v>
      </c>
      <c r="B376" s="97">
        <v>300</v>
      </c>
      <c r="C376" s="96">
        <v>100</v>
      </c>
      <c r="D376" s="96">
        <f t="shared" si="16"/>
        <v>30000</v>
      </c>
      <c r="E376" s="98" t="s">
        <v>420</v>
      </c>
    </row>
    <row r="377" spans="1:5" x14ac:dyDescent="0.2">
      <c r="A377" s="95" t="s">
        <v>149</v>
      </c>
      <c r="B377" s="97">
        <v>13</v>
      </c>
      <c r="C377" s="96">
        <v>1900</v>
      </c>
      <c r="D377" s="96">
        <f t="shared" si="16"/>
        <v>24700</v>
      </c>
      <c r="E377" s="98" t="s">
        <v>420</v>
      </c>
    </row>
    <row r="378" spans="1:5" x14ac:dyDescent="0.2">
      <c r="A378" s="95" t="s">
        <v>151</v>
      </c>
      <c r="B378" s="97">
        <v>13</v>
      </c>
      <c r="C378" s="96">
        <v>1500</v>
      </c>
      <c r="D378" s="96">
        <f t="shared" si="16"/>
        <v>19500</v>
      </c>
      <c r="E378" s="98" t="s">
        <v>420</v>
      </c>
    </row>
    <row r="379" spans="1:5" x14ac:dyDescent="0.2">
      <c r="A379" s="95" t="s">
        <v>152</v>
      </c>
      <c r="B379" s="97">
        <v>13</v>
      </c>
      <c r="C379" s="96">
        <v>600</v>
      </c>
      <c r="D379" s="96">
        <f t="shared" si="16"/>
        <v>7800</v>
      </c>
      <c r="E379" s="98" t="s">
        <v>420</v>
      </c>
    </row>
    <row r="380" spans="1:5" x14ac:dyDescent="0.2">
      <c r="A380" s="95" t="s">
        <v>140</v>
      </c>
      <c r="B380" s="97">
        <v>13</v>
      </c>
      <c r="C380" s="96">
        <v>3000</v>
      </c>
      <c r="D380" s="96">
        <f t="shared" si="16"/>
        <v>39000</v>
      </c>
      <c r="E380" s="98" t="s">
        <v>420</v>
      </c>
    </row>
    <row r="381" spans="1:5" x14ac:dyDescent="0.2">
      <c r="A381" s="95" t="s">
        <v>139</v>
      </c>
      <c r="B381" s="97">
        <v>13</v>
      </c>
      <c r="C381" s="96">
        <v>2900</v>
      </c>
      <c r="D381" s="96">
        <f t="shared" ref="D381:D407" si="17">SUM(B381*C381)</f>
        <v>37700</v>
      </c>
      <c r="E381" s="98" t="s">
        <v>420</v>
      </c>
    </row>
    <row r="382" spans="1:5" x14ac:dyDescent="0.2">
      <c r="A382" s="95" t="s">
        <v>137</v>
      </c>
      <c r="B382" s="97">
        <v>13</v>
      </c>
      <c r="C382" s="96">
        <v>3500</v>
      </c>
      <c r="D382" s="96">
        <f t="shared" si="17"/>
        <v>45500</v>
      </c>
      <c r="E382" s="98" t="s">
        <v>420</v>
      </c>
    </row>
    <row r="383" spans="1:5" x14ac:dyDescent="0.2">
      <c r="A383" s="95" t="s">
        <v>159</v>
      </c>
      <c r="B383" s="97">
        <v>2</v>
      </c>
      <c r="C383" s="96">
        <v>2500</v>
      </c>
      <c r="D383" s="96">
        <f t="shared" si="17"/>
        <v>5000</v>
      </c>
      <c r="E383" s="98" t="s">
        <v>420</v>
      </c>
    </row>
    <row r="384" spans="1:5" x14ac:dyDescent="0.2">
      <c r="A384" s="95" t="s">
        <v>171</v>
      </c>
      <c r="B384" s="97">
        <v>5</v>
      </c>
      <c r="C384" s="96">
        <v>1200</v>
      </c>
      <c r="D384" s="96">
        <f t="shared" si="17"/>
        <v>6000</v>
      </c>
      <c r="E384" s="98" t="s">
        <v>420</v>
      </c>
    </row>
    <row r="385" spans="1:5" x14ac:dyDescent="0.2">
      <c r="A385" s="95" t="s">
        <v>146</v>
      </c>
      <c r="B385" s="97">
        <v>12</v>
      </c>
      <c r="C385" s="96">
        <v>3000</v>
      </c>
      <c r="D385" s="96">
        <f t="shared" si="17"/>
        <v>36000</v>
      </c>
      <c r="E385" s="98" t="s">
        <v>420</v>
      </c>
    </row>
    <row r="386" spans="1:5" x14ac:dyDescent="0.2">
      <c r="A386" s="95" t="s">
        <v>180</v>
      </c>
      <c r="B386" s="97">
        <v>13</v>
      </c>
      <c r="C386" s="96">
        <v>500</v>
      </c>
      <c r="D386" s="96">
        <f t="shared" si="17"/>
        <v>6500</v>
      </c>
      <c r="E386" s="98" t="s">
        <v>420</v>
      </c>
    </row>
    <row r="387" spans="1:5" x14ac:dyDescent="0.2">
      <c r="A387" s="95" t="s">
        <v>181</v>
      </c>
      <c r="B387" s="97">
        <v>12</v>
      </c>
      <c r="C387" s="96">
        <v>700</v>
      </c>
      <c r="D387" s="96">
        <f t="shared" si="17"/>
        <v>8400</v>
      </c>
      <c r="E387" s="98" t="s">
        <v>420</v>
      </c>
    </row>
    <row r="388" spans="1:5" x14ac:dyDescent="0.2">
      <c r="A388" s="95" t="s">
        <v>143</v>
      </c>
      <c r="B388" s="97">
        <v>30</v>
      </c>
      <c r="C388" s="96">
        <v>960</v>
      </c>
      <c r="D388" s="96">
        <f t="shared" si="17"/>
        <v>28800</v>
      </c>
      <c r="E388" s="98" t="s">
        <v>420</v>
      </c>
    </row>
    <row r="389" spans="1:5" x14ac:dyDescent="0.2">
      <c r="A389" s="95" t="s">
        <v>142</v>
      </c>
      <c r="B389" s="97">
        <v>40</v>
      </c>
      <c r="C389" s="96">
        <v>4000</v>
      </c>
      <c r="D389" s="96">
        <f t="shared" si="17"/>
        <v>160000</v>
      </c>
      <c r="E389" s="98" t="s">
        <v>420</v>
      </c>
    </row>
    <row r="390" spans="1:5" x14ac:dyDescent="0.2">
      <c r="A390" s="95" t="s">
        <v>169</v>
      </c>
      <c r="B390" s="97">
        <v>5</v>
      </c>
      <c r="C390" s="96">
        <v>1000</v>
      </c>
      <c r="D390" s="96">
        <f t="shared" si="17"/>
        <v>5000</v>
      </c>
      <c r="E390" s="98" t="s">
        <v>420</v>
      </c>
    </row>
    <row r="391" spans="1:5" x14ac:dyDescent="0.2">
      <c r="A391" s="95" t="s">
        <v>156</v>
      </c>
      <c r="B391" s="97">
        <v>300</v>
      </c>
      <c r="C391" s="96">
        <v>130</v>
      </c>
      <c r="D391" s="96">
        <f t="shared" si="17"/>
        <v>39000</v>
      </c>
      <c r="E391" s="98" t="s">
        <v>420</v>
      </c>
    </row>
    <row r="392" spans="1:5" x14ac:dyDescent="0.2">
      <c r="A392" s="95" t="s">
        <v>170</v>
      </c>
      <c r="B392" s="97">
        <v>15</v>
      </c>
      <c r="C392" s="96">
        <v>1000</v>
      </c>
      <c r="D392" s="96">
        <f t="shared" si="17"/>
        <v>15000</v>
      </c>
      <c r="E392" s="98" t="s">
        <v>420</v>
      </c>
    </row>
    <row r="393" spans="1:5" x14ac:dyDescent="0.2">
      <c r="A393" s="95" t="s">
        <v>182</v>
      </c>
      <c r="B393" s="97">
        <v>12</v>
      </c>
      <c r="C393" s="96">
        <v>500</v>
      </c>
      <c r="D393" s="96">
        <f t="shared" si="17"/>
        <v>6000</v>
      </c>
      <c r="E393" s="98" t="s">
        <v>420</v>
      </c>
    </row>
    <row r="394" spans="1:5" x14ac:dyDescent="0.2">
      <c r="A394" s="95" t="s">
        <v>158</v>
      </c>
      <c r="B394" s="97">
        <v>13</v>
      </c>
      <c r="C394" s="96">
        <v>833.33</v>
      </c>
      <c r="D394" s="96">
        <f t="shared" si="17"/>
        <v>10833.29</v>
      </c>
      <c r="E394" s="98" t="s">
        <v>420</v>
      </c>
    </row>
    <row r="395" spans="1:5" x14ac:dyDescent="0.2">
      <c r="A395" s="66" t="s">
        <v>184</v>
      </c>
      <c r="B395" s="148">
        <v>12</v>
      </c>
      <c r="C395" s="67">
        <v>6000</v>
      </c>
      <c r="D395" s="67">
        <f t="shared" si="17"/>
        <v>72000</v>
      </c>
      <c r="E395" s="68" t="s">
        <v>420</v>
      </c>
    </row>
    <row r="396" spans="1:5" x14ac:dyDescent="0.2">
      <c r="A396" s="95" t="s">
        <v>141</v>
      </c>
      <c r="B396" s="97">
        <v>10</v>
      </c>
      <c r="C396" s="96">
        <v>1500</v>
      </c>
      <c r="D396" s="96">
        <f t="shared" si="17"/>
        <v>15000</v>
      </c>
      <c r="E396" s="98" t="s">
        <v>420</v>
      </c>
    </row>
    <row r="397" spans="1:5" x14ac:dyDescent="0.2">
      <c r="A397" s="95" t="s">
        <v>135</v>
      </c>
      <c r="B397" s="97">
        <v>13</v>
      </c>
      <c r="C397" s="96">
        <v>1000</v>
      </c>
      <c r="D397" s="96">
        <f t="shared" si="17"/>
        <v>13000</v>
      </c>
      <c r="E397" s="98" t="s">
        <v>420</v>
      </c>
    </row>
    <row r="398" spans="1:5" x14ac:dyDescent="0.2">
      <c r="A398" s="95" t="s">
        <v>136</v>
      </c>
      <c r="B398" s="97">
        <v>13</v>
      </c>
      <c r="C398" s="96">
        <v>1900</v>
      </c>
      <c r="D398" s="96">
        <f t="shared" si="17"/>
        <v>24700</v>
      </c>
      <c r="E398" s="98" t="s">
        <v>420</v>
      </c>
    </row>
    <row r="399" spans="1:5" x14ac:dyDescent="0.2">
      <c r="A399" s="95" t="s">
        <v>134</v>
      </c>
      <c r="B399" s="97">
        <v>13</v>
      </c>
      <c r="C399" s="96">
        <v>650</v>
      </c>
      <c r="D399" s="96">
        <f t="shared" si="17"/>
        <v>8450</v>
      </c>
      <c r="E399" s="98" t="s">
        <v>420</v>
      </c>
    </row>
    <row r="400" spans="1:5" x14ac:dyDescent="0.2">
      <c r="A400" s="95" t="s">
        <v>132</v>
      </c>
      <c r="B400" s="97">
        <v>14</v>
      </c>
      <c r="C400" s="96">
        <v>750</v>
      </c>
      <c r="D400" s="96">
        <f t="shared" si="17"/>
        <v>10500</v>
      </c>
      <c r="E400" s="98" t="s">
        <v>420</v>
      </c>
    </row>
    <row r="401" spans="1:5" x14ac:dyDescent="0.2">
      <c r="A401" s="95" t="s">
        <v>133</v>
      </c>
      <c r="B401" s="97">
        <v>13</v>
      </c>
      <c r="C401" s="96">
        <v>930</v>
      </c>
      <c r="D401" s="96">
        <f t="shared" si="17"/>
        <v>12090</v>
      </c>
      <c r="E401" s="98" t="s">
        <v>420</v>
      </c>
    </row>
    <row r="402" spans="1:5" x14ac:dyDescent="0.2">
      <c r="A402" s="95" t="s">
        <v>138</v>
      </c>
      <c r="B402" s="97">
        <v>12</v>
      </c>
      <c r="C402" s="96">
        <v>4500</v>
      </c>
      <c r="D402" s="96">
        <f t="shared" si="17"/>
        <v>54000</v>
      </c>
      <c r="E402" s="98" t="s">
        <v>420</v>
      </c>
    </row>
    <row r="403" spans="1:5" x14ac:dyDescent="0.2">
      <c r="A403" s="95" t="s">
        <v>160</v>
      </c>
      <c r="B403" s="97">
        <v>13</v>
      </c>
      <c r="C403" s="96">
        <v>5000</v>
      </c>
      <c r="D403" s="96">
        <f t="shared" si="17"/>
        <v>65000</v>
      </c>
      <c r="E403" s="98" t="s">
        <v>420</v>
      </c>
    </row>
    <row r="404" spans="1:5" x14ac:dyDescent="0.2">
      <c r="A404" s="95" t="s">
        <v>162</v>
      </c>
      <c r="B404" s="97">
        <v>300</v>
      </c>
      <c r="C404" s="96">
        <v>300</v>
      </c>
      <c r="D404" s="96">
        <f t="shared" si="17"/>
        <v>90000</v>
      </c>
      <c r="E404" s="98" t="s">
        <v>420</v>
      </c>
    </row>
    <row r="405" spans="1:5" x14ac:dyDescent="0.2">
      <c r="A405" s="95" t="s">
        <v>172</v>
      </c>
      <c r="B405" s="97">
        <v>100</v>
      </c>
      <c r="C405" s="96">
        <v>2000</v>
      </c>
      <c r="D405" s="96">
        <f t="shared" si="17"/>
        <v>200000</v>
      </c>
      <c r="E405" s="98" t="s">
        <v>420</v>
      </c>
    </row>
    <row r="406" spans="1:5" x14ac:dyDescent="0.2">
      <c r="A406" s="95" t="s">
        <v>164</v>
      </c>
      <c r="B406" s="97">
        <v>500</v>
      </c>
      <c r="C406" s="96">
        <v>50</v>
      </c>
      <c r="D406" s="96">
        <f t="shared" si="17"/>
        <v>25000</v>
      </c>
      <c r="E406" s="98" t="s">
        <v>420</v>
      </c>
    </row>
    <row r="407" spans="1:5" x14ac:dyDescent="0.2">
      <c r="A407" s="95" t="s">
        <v>131</v>
      </c>
      <c r="B407" s="97">
        <v>12</v>
      </c>
      <c r="C407" s="96">
        <v>1500</v>
      </c>
      <c r="D407" s="96">
        <f t="shared" si="17"/>
        <v>18000</v>
      </c>
      <c r="E407" s="98" t="s">
        <v>420</v>
      </c>
    </row>
    <row r="408" spans="1:5" ht="15" x14ac:dyDescent="0.2">
      <c r="A408" s="300" t="s">
        <v>452</v>
      </c>
      <c r="B408" s="300"/>
      <c r="C408" s="300"/>
      <c r="D408" s="300"/>
      <c r="E408" s="76" t="s">
        <v>423</v>
      </c>
    </row>
    <row r="409" spans="1:5" ht="28.5" x14ac:dyDescent="0.2">
      <c r="A409" s="129" t="s">
        <v>421</v>
      </c>
      <c r="B409" s="135">
        <v>1</v>
      </c>
      <c r="C409" s="130">
        <v>43545285</v>
      </c>
      <c r="D409" s="96">
        <f t="shared" ref="D409:D413" si="18">SUM(B409*C409)</f>
        <v>43545285</v>
      </c>
      <c r="E409" s="134" t="s">
        <v>423</v>
      </c>
    </row>
    <row r="410" spans="1:5" ht="28.5" x14ac:dyDescent="0.2">
      <c r="A410" s="300" t="s">
        <v>453</v>
      </c>
      <c r="B410" s="300"/>
      <c r="C410" s="300"/>
      <c r="D410" s="300"/>
      <c r="E410" s="92" t="s">
        <v>424</v>
      </c>
    </row>
    <row r="411" spans="1:5" s="74" customFormat="1" ht="28.5" x14ac:dyDescent="0.2">
      <c r="A411" s="95" t="s">
        <v>203</v>
      </c>
      <c r="B411" s="97">
        <v>1</v>
      </c>
      <c r="C411" s="96">
        <v>5400000</v>
      </c>
      <c r="D411" s="96">
        <f t="shared" ref="D411" si="19">SUM(B411*C411)</f>
        <v>5400000</v>
      </c>
      <c r="E411" s="97" t="s">
        <v>424</v>
      </c>
    </row>
    <row r="412" spans="1:5" ht="15" x14ac:dyDescent="0.2">
      <c r="A412" s="300" t="s">
        <v>454</v>
      </c>
      <c r="B412" s="300"/>
      <c r="C412" s="300"/>
      <c r="D412" s="300"/>
      <c r="E412" s="92" t="s">
        <v>420</v>
      </c>
    </row>
    <row r="413" spans="1:5" s="74" customFormat="1" ht="28.5" x14ac:dyDescent="0.2">
      <c r="A413" s="95" t="s">
        <v>479</v>
      </c>
      <c r="B413" s="97">
        <v>12</v>
      </c>
      <c r="C413" s="96">
        <v>11658000</v>
      </c>
      <c r="D413" s="96">
        <f t="shared" si="18"/>
        <v>139896000</v>
      </c>
      <c r="E413" s="97" t="s">
        <v>420</v>
      </c>
    </row>
    <row r="414" spans="1:5" ht="15" x14ac:dyDescent="0.2">
      <c r="A414" s="302" t="s">
        <v>186</v>
      </c>
      <c r="B414" s="302"/>
      <c r="C414" s="302"/>
      <c r="D414" s="125">
        <f>SUM(D287:D413)</f>
        <v>565889546.48000002</v>
      </c>
      <c r="E414" s="99"/>
    </row>
    <row r="415" spans="1:5" x14ac:dyDescent="0.2">
      <c r="A415" s="118"/>
      <c r="B415" s="135"/>
      <c r="C415" s="118"/>
      <c r="D415" s="118"/>
      <c r="E415" s="135"/>
    </row>
    <row r="416" spans="1:5" ht="15" customHeight="1" x14ac:dyDescent="0.2">
      <c r="A416" s="298" t="s">
        <v>92</v>
      </c>
      <c r="B416" s="298"/>
      <c r="C416" s="298"/>
      <c r="D416" s="298"/>
      <c r="E416" s="298"/>
    </row>
    <row r="417" spans="1:5" x14ac:dyDescent="0.2">
      <c r="A417" s="296" t="s">
        <v>103</v>
      </c>
      <c r="B417" s="296"/>
      <c r="C417" s="296"/>
      <c r="D417" s="296"/>
      <c r="E417" s="76" t="s">
        <v>423</v>
      </c>
    </row>
    <row r="418" spans="1:5" ht="30" x14ac:dyDescent="0.2">
      <c r="A418" s="100" t="s">
        <v>187</v>
      </c>
      <c r="B418" s="111">
        <v>3</v>
      </c>
      <c r="C418" s="102">
        <v>1300000</v>
      </c>
      <c r="D418" s="102">
        <f>SUM(B418*C418)</f>
        <v>3900000</v>
      </c>
      <c r="E418" s="134" t="s">
        <v>423</v>
      </c>
    </row>
    <row r="419" spans="1:5" x14ac:dyDescent="0.2">
      <c r="A419" s="299" t="s">
        <v>104</v>
      </c>
      <c r="B419" s="299"/>
      <c r="C419" s="299"/>
      <c r="D419" s="299"/>
      <c r="E419" s="127" t="s">
        <v>422</v>
      </c>
    </row>
    <row r="420" spans="1:5" ht="15" x14ac:dyDescent="0.2">
      <c r="A420" s="161" t="s">
        <v>488</v>
      </c>
      <c r="B420" s="161"/>
      <c r="C420" s="161"/>
      <c r="D420" s="161"/>
      <c r="E420" s="162"/>
    </row>
    <row r="421" spans="1:5" x14ac:dyDescent="0.2">
      <c r="A421" s="129" t="s">
        <v>449</v>
      </c>
      <c r="B421" s="141">
        <v>200</v>
      </c>
      <c r="C421" s="121">
        <v>30985</v>
      </c>
      <c r="D421" s="103">
        <f t="shared" ref="D421:D429" si="20">SUM(B421*C421)</f>
        <v>6197000</v>
      </c>
      <c r="E421" s="128" t="s">
        <v>422</v>
      </c>
    </row>
    <row r="422" spans="1:5" x14ac:dyDescent="0.2">
      <c r="A422" s="104" t="s">
        <v>427</v>
      </c>
      <c r="B422" s="141">
        <v>200</v>
      </c>
      <c r="C422" s="119">
        <v>15228.45</v>
      </c>
      <c r="D422" s="103">
        <f t="shared" si="20"/>
        <v>3045690</v>
      </c>
      <c r="E422" s="128" t="s">
        <v>422</v>
      </c>
    </row>
    <row r="423" spans="1:5" x14ac:dyDescent="0.2">
      <c r="A423" s="104" t="s">
        <v>425</v>
      </c>
      <c r="B423" s="141">
        <v>200</v>
      </c>
      <c r="C423" s="139">
        <v>12000</v>
      </c>
      <c r="D423" s="103">
        <f t="shared" si="20"/>
        <v>2400000</v>
      </c>
      <c r="E423" s="128" t="s">
        <v>422</v>
      </c>
    </row>
    <row r="424" spans="1:5" x14ac:dyDescent="0.2">
      <c r="A424" s="104" t="s">
        <v>426</v>
      </c>
      <c r="B424" s="141">
        <v>800</v>
      </c>
      <c r="C424" s="119">
        <v>5950</v>
      </c>
      <c r="D424" s="103">
        <f t="shared" si="20"/>
        <v>4760000</v>
      </c>
      <c r="E424" s="128" t="s">
        <v>422</v>
      </c>
    </row>
    <row r="425" spans="1:5" x14ac:dyDescent="0.2">
      <c r="A425" s="105" t="s">
        <v>196</v>
      </c>
      <c r="B425" s="133">
        <v>200</v>
      </c>
      <c r="C425" s="119">
        <v>5500</v>
      </c>
      <c r="D425" s="106">
        <f t="shared" si="20"/>
        <v>1100000</v>
      </c>
      <c r="E425" s="128" t="s">
        <v>422</v>
      </c>
    </row>
    <row r="426" spans="1:5" x14ac:dyDescent="0.2">
      <c r="A426" s="105" t="s">
        <v>197</v>
      </c>
      <c r="B426" s="133">
        <v>400</v>
      </c>
      <c r="C426" s="119">
        <v>2200</v>
      </c>
      <c r="D426" s="106">
        <f t="shared" si="20"/>
        <v>880000</v>
      </c>
      <c r="E426" s="128" t="s">
        <v>422</v>
      </c>
    </row>
    <row r="427" spans="1:5" x14ac:dyDescent="0.2">
      <c r="A427" s="105" t="s">
        <v>199</v>
      </c>
      <c r="B427" s="133">
        <v>200</v>
      </c>
      <c r="C427" s="119">
        <v>13000</v>
      </c>
      <c r="D427" s="106">
        <f t="shared" si="20"/>
        <v>2600000</v>
      </c>
      <c r="E427" s="128" t="s">
        <v>422</v>
      </c>
    </row>
    <row r="428" spans="1:5" x14ac:dyDescent="0.2">
      <c r="A428" s="105" t="s">
        <v>200</v>
      </c>
      <c r="B428" s="133">
        <v>200</v>
      </c>
      <c r="C428" s="112">
        <v>3800</v>
      </c>
      <c r="D428" s="106">
        <f t="shared" si="20"/>
        <v>760000</v>
      </c>
      <c r="E428" s="128" t="s">
        <v>422</v>
      </c>
    </row>
    <row r="429" spans="1:5" x14ac:dyDescent="0.2">
      <c r="A429" s="93" t="s">
        <v>202</v>
      </c>
      <c r="B429" s="85">
        <v>200</v>
      </c>
      <c r="C429" s="140">
        <v>8700</v>
      </c>
      <c r="D429" s="94">
        <f t="shared" si="20"/>
        <v>1740000</v>
      </c>
      <c r="E429" s="128" t="s">
        <v>422</v>
      </c>
    </row>
    <row r="430" spans="1:5" x14ac:dyDescent="0.2">
      <c r="A430" s="149" t="s">
        <v>442</v>
      </c>
      <c r="B430" s="97">
        <v>200</v>
      </c>
      <c r="C430" s="121">
        <v>1915</v>
      </c>
      <c r="D430" s="110">
        <f t="shared" ref="D430:D433" si="21">(B430*C430)</f>
        <v>383000</v>
      </c>
      <c r="E430" s="128" t="s">
        <v>422</v>
      </c>
    </row>
    <row r="431" spans="1:5" ht="15" x14ac:dyDescent="0.2">
      <c r="A431" s="161" t="s">
        <v>489</v>
      </c>
      <c r="B431" s="161"/>
      <c r="C431" s="161"/>
      <c r="D431" s="161"/>
      <c r="E431" s="162"/>
    </row>
    <row r="432" spans="1:5" x14ac:dyDescent="0.2">
      <c r="A432" s="150" t="s">
        <v>444</v>
      </c>
      <c r="B432" s="97">
        <v>9600</v>
      </c>
      <c r="C432" s="121">
        <v>235</v>
      </c>
      <c r="D432" s="110">
        <f t="shared" si="21"/>
        <v>2256000</v>
      </c>
      <c r="E432" s="128" t="s">
        <v>422</v>
      </c>
    </row>
    <row r="433" spans="1:5" x14ac:dyDescent="0.2">
      <c r="A433" s="151" t="s">
        <v>445</v>
      </c>
      <c r="B433" s="97">
        <v>1200</v>
      </c>
      <c r="C433" s="121">
        <v>2998</v>
      </c>
      <c r="D433" s="110">
        <f t="shared" si="21"/>
        <v>3597600</v>
      </c>
      <c r="E433" s="128" t="s">
        <v>422</v>
      </c>
    </row>
    <row r="434" spans="1:5" ht="15" x14ac:dyDescent="0.25">
      <c r="A434" s="297" t="s">
        <v>186</v>
      </c>
      <c r="B434" s="297"/>
      <c r="C434" s="297"/>
      <c r="D434" s="126">
        <f>SUM(D418:D433)</f>
        <v>33619290</v>
      </c>
      <c r="E434" s="69"/>
    </row>
  </sheetData>
  <sortState ref="A338:E394">
    <sortCondition ref="A338:A394"/>
  </sortState>
  <mergeCells count="132">
    <mergeCell ref="E9:E10"/>
    <mergeCell ref="A4:E4"/>
    <mergeCell ref="A5:E5"/>
    <mergeCell ref="A6:E6"/>
    <mergeCell ref="A7:E7"/>
    <mergeCell ref="A8:E8"/>
    <mergeCell ref="A260:D260"/>
    <mergeCell ref="B16:B22"/>
    <mergeCell ref="B23:B25"/>
    <mergeCell ref="B26:B29"/>
    <mergeCell ref="B30:B31"/>
    <mergeCell ref="B32:B34"/>
    <mergeCell ref="A13:D13"/>
    <mergeCell ref="A14:D14"/>
    <mergeCell ref="A9:A10"/>
    <mergeCell ref="B9:B10"/>
    <mergeCell ref="B104:B112"/>
    <mergeCell ref="B113:B121"/>
    <mergeCell ref="B122:B134"/>
    <mergeCell ref="B135:B136"/>
    <mergeCell ref="B137:B147"/>
    <mergeCell ref="B36:B42"/>
    <mergeCell ref="B43:B55"/>
    <mergeCell ref="B59:B76"/>
    <mergeCell ref="B77:B81"/>
    <mergeCell ref="B82:B86"/>
    <mergeCell ref="B181:B185"/>
    <mergeCell ref="B186:B190"/>
    <mergeCell ref="B194:B197"/>
    <mergeCell ref="B198:B202"/>
    <mergeCell ref="B205:B206"/>
    <mergeCell ref="B148:B152"/>
    <mergeCell ref="B154:B163"/>
    <mergeCell ref="B164:B166"/>
    <mergeCell ref="B168:B174"/>
    <mergeCell ref="B175:B179"/>
    <mergeCell ref="C43:C55"/>
    <mergeCell ref="D43:D55"/>
    <mergeCell ref="E43:E55"/>
    <mergeCell ref="E36:E42"/>
    <mergeCell ref="C36:C42"/>
    <mergeCell ref="D36:D42"/>
    <mergeCell ref="E32:E34"/>
    <mergeCell ref="E16:E22"/>
    <mergeCell ref="E23:E25"/>
    <mergeCell ref="E26:E29"/>
    <mergeCell ref="E30:E31"/>
    <mergeCell ref="C30:C31"/>
    <mergeCell ref="D30:D31"/>
    <mergeCell ref="C32:C34"/>
    <mergeCell ref="D32:D34"/>
    <mergeCell ref="C16:C22"/>
    <mergeCell ref="D16:D22"/>
    <mergeCell ref="C23:C25"/>
    <mergeCell ref="D23:D25"/>
    <mergeCell ref="C26:C29"/>
    <mergeCell ref="D26:D29"/>
    <mergeCell ref="C82:C86"/>
    <mergeCell ref="D82:D86"/>
    <mergeCell ref="E82:E86"/>
    <mergeCell ref="C104:C112"/>
    <mergeCell ref="D104:D112"/>
    <mergeCell ref="E104:E112"/>
    <mergeCell ref="C59:C76"/>
    <mergeCell ref="D59:D76"/>
    <mergeCell ref="E59:E76"/>
    <mergeCell ref="C77:C81"/>
    <mergeCell ref="D77:D81"/>
    <mergeCell ref="C135:C136"/>
    <mergeCell ref="D135:D136"/>
    <mergeCell ref="E135:E136"/>
    <mergeCell ref="C137:C147"/>
    <mergeCell ref="D137:D147"/>
    <mergeCell ref="E137:E147"/>
    <mergeCell ref="C113:C121"/>
    <mergeCell ref="D113:D121"/>
    <mergeCell ref="E113:E121"/>
    <mergeCell ref="C122:C134"/>
    <mergeCell ref="D122:D134"/>
    <mergeCell ref="E122:E134"/>
    <mergeCell ref="D181:D185"/>
    <mergeCell ref="C181:C185"/>
    <mergeCell ref="C164:C166"/>
    <mergeCell ref="D164:D166"/>
    <mergeCell ref="E164:E166"/>
    <mergeCell ref="C168:C174"/>
    <mergeCell ref="D168:D174"/>
    <mergeCell ref="E168:E174"/>
    <mergeCell ref="C148:C152"/>
    <mergeCell ref="D148:D152"/>
    <mergeCell ref="E148:E152"/>
    <mergeCell ref="C154:C163"/>
    <mergeCell ref="D154:D163"/>
    <mergeCell ref="E154:E163"/>
    <mergeCell ref="A251:E251"/>
    <mergeCell ref="A283:C283"/>
    <mergeCell ref="E77:E81"/>
    <mergeCell ref="A309:D309"/>
    <mergeCell ref="A211:D211"/>
    <mergeCell ref="A237:D237"/>
    <mergeCell ref="A238:E238"/>
    <mergeCell ref="A246:E246"/>
    <mergeCell ref="C198:C202"/>
    <mergeCell ref="D198:D202"/>
    <mergeCell ref="E198:E202"/>
    <mergeCell ref="E194:E197"/>
    <mergeCell ref="C205:C206"/>
    <mergeCell ref="D205:D206"/>
    <mergeCell ref="E205:E206"/>
    <mergeCell ref="C186:C190"/>
    <mergeCell ref="D186:D190"/>
    <mergeCell ref="E186:E190"/>
    <mergeCell ref="C194:C197"/>
    <mergeCell ref="D194:D197"/>
    <mergeCell ref="C175:C179"/>
    <mergeCell ref="D175:D179"/>
    <mergeCell ref="E175:E179"/>
    <mergeCell ref="E181:E185"/>
    <mergeCell ref="A264:D264"/>
    <mergeCell ref="A271:D271"/>
    <mergeCell ref="A434:C434"/>
    <mergeCell ref="A416:E416"/>
    <mergeCell ref="A417:D417"/>
    <mergeCell ref="A419:D419"/>
    <mergeCell ref="A333:D333"/>
    <mergeCell ref="A336:D336"/>
    <mergeCell ref="A408:D408"/>
    <mergeCell ref="A412:D412"/>
    <mergeCell ref="A414:C414"/>
    <mergeCell ref="A285:E285"/>
    <mergeCell ref="A410:D410"/>
    <mergeCell ref="A286:D286"/>
  </mergeCells>
  <phoneticPr fontId="27" type="noConversion"/>
  <pageMargins left="0.7109375" right="0.15748031496062992" top="0.35433070866141736" bottom="0.31496062992125984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PA2</vt:lpstr>
      <vt:lpstr>POA 2017</vt:lpstr>
      <vt:lpstr>PLAN NECESIDADES</vt:lpstr>
    </vt:vector>
  </TitlesOfParts>
  <Company>policia nacional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pproyectos</cp:lastModifiedBy>
  <cp:lastPrinted>2016-08-24T12:58:12Z</cp:lastPrinted>
  <dcterms:created xsi:type="dcterms:W3CDTF">2008-08-26T20:34:07Z</dcterms:created>
  <dcterms:modified xsi:type="dcterms:W3CDTF">2017-04-25T14:53:21Z</dcterms:modified>
</cp:coreProperties>
</file>