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IMPORTANTE\ARCHIVO DIGITAL DE PLANIFICACION ESTRATEGICA\PLANES OPERATIVOS Y PRESUPUESTO\POA 2017\POA entregados 2017\DICRIM\"/>
    </mc:Choice>
  </mc:AlternateContent>
  <bookViews>
    <workbookView xWindow="0" yWindow="180" windowWidth="12240" windowHeight="7575"/>
  </bookViews>
  <sheets>
    <sheet name="POA DICRIM 2017" sheetId="4" r:id="rId1"/>
    <sheet name="plan necesidades 2017" sheetId="6" r:id="rId2"/>
  </sheets>
  <calcPr calcId="152511"/>
</workbook>
</file>

<file path=xl/calcChain.xml><?xml version="1.0" encoding="utf-8"?>
<calcChain xmlns="http://schemas.openxmlformats.org/spreadsheetml/2006/main">
  <c r="C383" i="6" l="1"/>
  <c r="C352" i="6"/>
  <c r="C15" i="6" s="1"/>
  <c r="B352" i="6"/>
  <c r="C284" i="6"/>
  <c r="D18" i="6"/>
  <c r="C81" i="6"/>
  <c r="B81" i="6"/>
  <c r="B383" i="6"/>
  <c r="D379" i="6"/>
  <c r="D380" i="6"/>
  <c r="D381" i="6"/>
  <c r="D382" i="6"/>
  <c r="D378" i="6"/>
  <c r="D377" i="6"/>
  <c r="D376" i="6"/>
  <c r="D375" i="6"/>
  <c r="D374" i="6"/>
  <c r="D373" i="6"/>
  <c r="D372" i="6"/>
  <c r="D371" i="6"/>
  <c r="D370" i="6"/>
  <c r="D369" i="6"/>
  <c r="D365" i="6"/>
  <c r="D366" i="6"/>
  <c r="D367" i="6"/>
  <c r="D368" i="6"/>
  <c r="D364" i="6"/>
  <c r="D363" i="6"/>
  <c r="D362" i="6"/>
  <c r="D361" i="6"/>
  <c r="D360" i="6"/>
  <c r="D359" i="6"/>
  <c r="D358" i="6"/>
  <c r="D357" i="6"/>
  <c r="D356" i="6"/>
  <c r="D355" i="6"/>
  <c r="D383" i="6" s="1"/>
  <c r="D354" i="6"/>
  <c r="B284" i="6" l="1"/>
  <c r="B15" i="6" s="1"/>
  <c r="B13" i="6" s="1"/>
  <c r="C429" i="6"/>
  <c r="C406" i="6" s="1"/>
  <c r="B429" i="6"/>
  <c r="B406" i="6" s="1"/>
  <c r="C395" i="6"/>
  <c r="D396" i="6"/>
  <c r="D397" i="6"/>
  <c r="D398" i="6"/>
  <c r="D399" i="6"/>
  <c r="D400" i="6"/>
  <c r="D401" i="6"/>
  <c r="D402" i="6"/>
  <c r="D403" i="6"/>
  <c r="D404" i="6"/>
  <c r="D405" i="6"/>
  <c r="B395" i="6"/>
  <c r="C384" i="6"/>
  <c r="C13" i="6" s="1"/>
  <c r="D435" i="6"/>
  <c r="D434" i="6"/>
  <c r="D431" i="6"/>
  <c r="D432" i="6"/>
  <c r="D433" i="6"/>
  <c r="D430" i="6"/>
  <c r="D392" i="6"/>
  <c r="D393" i="6"/>
  <c r="D80" i="6"/>
  <c r="D76" i="6"/>
  <c r="D77" i="6"/>
  <c r="D78" i="6"/>
  <c r="D79" i="6"/>
  <c r="D455" i="6"/>
  <c r="D456" i="6"/>
  <c r="D457" i="6"/>
  <c r="D458" i="6"/>
  <c r="D459" i="6"/>
  <c r="D460" i="6"/>
  <c r="D461" i="6"/>
  <c r="D462" i="6"/>
  <c r="D463" i="6"/>
  <c r="D464" i="6"/>
  <c r="D465" i="6"/>
  <c r="D466" i="6"/>
  <c r="D467" i="6"/>
  <c r="D468" i="6"/>
  <c r="D469" i="6"/>
  <c r="I43" i="4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10" i="6"/>
  <c r="D386" i="6"/>
  <c r="D387" i="6"/>
  <c r="D388" i="6"/>
  <c r="D389" i="6"/>
  <c r="D390" i="6"/>
  <c r="D391" i="6"/>
  <c r="D394" i="6"/>
  <c r="D385" i="6"/>
  <c r="D351" i="6"/>
  <c r="D350" i="6"/>
  <c r="D349" i="6"/>
  <c r="D348" i="6"/>
  <c r="D347" i="6"/>
  <c r="D346" i="6"/>
  <c r="D345" i="6"/>
  <c r="D344" i="6"/>
  <c r="D343" i="6"/>
  <c r="D342" i="6"/>
  <c r="D341" i="6"/>
  <c r="D340" i="6"/>
  <c r="D339" i="6"/>
  <c r="D338" i="6"/>
  <c r="D337" i="6"/>
  <c r="D336" i="6"/>
  <c r="D335" i="6"/>
  <c r="D334" i="6"/>
  <c r="D333" i="6"/>
  <c r="D332" i="6"/>
  <c r="D317" i="6"/>
  <c r="D331" i="6"/>
  <c r="D329" i="6"/>
  <c r="D328" i="6"/>
  <c r="D327" i="6"/>
  <c r="D326" i="6"/>
  <c r="D325" i="6"/>
  <c r="D321" i="6"/>
  <c r="D320" i="6"/>
  <c r="D315" i="6"/>
  <c r="D305" i="6"/>
  <c r="D298" i="6"/>
  <c r="D29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258" i="6"/>
  <c r="D259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83" i="6"/>
  <c r="D17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16" i="6"/>
  <c r="D81" i="6" s="1"/>
  <c r="D284" i="6" l="1"/>
  <c r="D429" i="6"/>
  <c r="D406" i="6" s="1"/>
  <c r="D395" i="6"/>
  <c r="D384" i="6"/>
  <c r="D330" i="6"/>
  <c r="D324" i="6"/>
  <c r="D323" i="6"/>
  <c r="D322" i="6"/>
  <c r="D319" i="6"/>
  <c r="D318" i="6"/>
  <c r="D316" i="6"/>
  <c r="D314" i="6"/>
  <c r="D313" i="6"/>
  <c r="D312" i="6"/>
  <c r="D311" i="6"/>
  <c r="D310" i="6"/>
  <c r="D309" i="6"/>
  <c r="D308" i="6"/>
  <c r="D307" i="6"/>
  <c r="D306" i="6"/>
  <c r="D304" i="6"/>
  <c r="D303" i="6"/>
  <c r="D302" i="6"/>
  <c r="D301" i="6"/>
  <c r="D300" i="6"/>
  <c r="D299" i="6"/>
  <c r="D297" i="6"/>
  <c r="D296" i="6"/>
  <c r="D295" i="6"/>
  <c r="D294" i="6"/>
  <c r="D292" i="6"/>
  <c r="D291" i="6"/>
  <c r="D290" i="6"/>
  <c r="D289" i="6"/>
  <c r="D288" i="6"/>
  <c r="D287" i="6"/>
  <c r="D286" i="6"/>
  <c r="D352" i="6" l="1"/>
  <c r="D15" i="6" s="1"/>
  <c r="D13" i="6" s="1"/>
  <c r="I14" i="4"/>
  <c r="I15" i="4"/>
  <c r="I16" i="4"/>
  <c r="I17" i="4"/>
  <c r="I18" i="4"/>
  <c r="I13" i="4"/>
</calcChain>
</file>

<file path=xl/comments1.xml><?xml version="1.0" encoding="utf-8"?>
<comments xmlns="http://schemas.openxmlformats.org/spreadsheetml/2006/main">
  <authors>
    <author>Policia Nacional</author>
    <author>Nandy</author>
  </authors>
  <commentList>
    <comment ref="D13" authorId="0" shapeId="0">
      <text>
        <r>
          <rPr>
            <b/>
            <sz val="8"/>
            <color indexed="81"/>
            <rFont val="Tahoma"/>
            <family val="2"/>
          </rPr>
          <t>SABER la cantidad de dununcias</t>
        </r>
      </text>
    </comment>
    <comment ref="A26" authorId="1" shapeId="0">
      <text>
        <r>
          <rPr>
            <b/>
            <sz val="9"/>
            <color indexed="81"/>
            <rFont val="Tahoma"/>
            <family val="2"/>
          </rPr>
          <t>Definicion de plazos de cada accion.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<sst xmlns="http://schemas.openxmlformats.org/spreadsheetml/2006/main" count="1916" uniqueCount="454">
  <si>
    <t>DIRECCION CENTRAL INVESTIGACIONES CRIMINALES</t>
  </si>
  <si>
    <t>INDICADOR</t>
  </si>
  <si>
    <t>NOMBRE</t>
  </si>
  <si>
    <t>LINEA BASE</t>
  </si>
  <si>
    <t>1 TRIM</t>
  </si>
  <si>
    <t>2 TRIM</t>
  </si>
  <si>
    <t>3 TRIM</t>
  </si>
  <si>
    <t>4TRIM</t>
  </si>
  <si>
    <t xml:space="preserve">ESTRATEGIAS </t>
  </si>
  <si>
    <t>ACCIONES</t>
  </si>
  <si>
    <t>RESULTADOS DE LA ESTRATEGIA</t>
  </si>
  <si>
    <t>PRESUPUESTO DE LA ESTRATEGIA</t>
  </si>
  <si>
    <t xml:space="preserve">OBJETIVO  </t>
  </si>
  <si>
    <t>TOTAL</t>
  </si>
  <si>
    <t>RESPONSABLE</t>
  </si>
  <si>
    <t>FECHA</t>
  </si>
  <si>
    <t xml:space="preserve">Cantidad de personas entrenadas en los procesos y estándares con relación a la capacitación programada. </t>
  </si>
  <si>
    <t>Cantidad de estándares implementados con relación a los existentes en el proceso de resolución de caso.</t>
  </si>
  <si>
    <t xml:space="preserve">Cantidad de Agentes provistos de equipos idóneos para la investigación con relación a lo establecido. </t>
  </si>
  <si>
    <t>Cantidad de agentes colocados de acuerdo a su perfil con relación a lo requerido para los procesos investigativos.</t>
  </si>
  <si>
    <t>Cantidad de órdenes de arresto solicitadas y ejecutadas con  procesos estandarizados.</t>
  </si>
  <si>
    <t>Cantidad de casos que cumplieron con las políticas de integridad en el manejo de las informaciones recibidas.</t>
  </si>
  <si>
    <t>Estructura organizacional actualizada y adecuada a los nuevos tiempos.</t>
  </si>
  <si>
    <t>Dirección Central de Investigaciones Criminales, P. N.</t>
  </si>
  <si>
    <t>Procesos y procedimientos investigativos estandarizados e implementados.</t>
  </si>
  <si>
    <t>POLICIA NACIONAL</t>
  </si>
  <si>
    <t>DESCRIPCION DEL ELEMENTO</t>
  </si>
  <si>
    <t>CANT.</t>
  </si>
  <si>
    <t>VALOR UNIT</t>
  </si>
  <si>
    <t>VALOR TOTAL</t>
  </si>
  <si>
    <t>MES DE COMPRA</t>
  </si>
  <si>
    <t>FUENTE FINANCIACION</t>
  </si>
  <si>
    <t>UNIDAD DESTINO</t>
  </si>
  <si>
    <t>UNITARIO</t>
  </si>
  <si>
    <t>DICRIM</t>
  </si>
  <si>
    <t>SILLAS GIRATORIAS PARA ESCRIBIENTES</t>
  </si>
  <si>
    <t>COMPUTADORAS COMPLETAS CON MONITORES LCD</t>
  </si>
  <si>
    <t>DISCO DURO EXTERNO DE 1,000 GB, (1TB)</t>
  </si>
  <si>
    <t>MEMORIAS USB DE 8 GB.</t>
  </si>
  <si>
    <t>IMPRESORAS FULL COLOR</t>
  </si>
  <si>
    <t>IMPRESORAS HP</t>
  </si>
  <si>
    <t>AIRES ACONDICIONADOS TIPO SPLIT</t>
  </si>
  <si>
    <t>PROYECTOR DE PANTALLA</t>
  </si>
  <si>
    <t>SILLONES EJECUTIVOS</t>
  </si>
  <si>
    <t>MESAS PARA COMPUTADORAS</t>
  </si>
  <si>
    <t>ESCRITORIOS SEMI EJECUTIVOS</t>
  </si>
  <si>
    <t>ESCRITORIOS EJECUTIVOS</t>
  </si>
  <si>
    <t>ARCHIVOS DE METAL DE DOS PUERTAS</t>
  </si>
  <si>
    <t>ARCHIVOS DE METAL DE 6 GAVETAS</t>
  </si>
  <si>
    <t>FOTOCOPIADORAS</t>
  </si>
  <si>
    <t>SCANNER MARCA CANON</t>
  </si>
  <si>
    <t>CAJAS DE FOLDERS 8 ½ X 11</t>
  </si>
  <si>
    <t>RESMA DE PAPEL BONS 20 8 ½ X 11</t>
  </si>
  <si>
    <t>LIBROS RECORD DE 500 Y 300 PAGINAS</t>
  </si>
  <si>
    <t>CORRECTORES LIQUIDOS</t>
  </si>
  <si>
    <t>CAJAS DE LAPICEROS AZULES DE 12 UNIDADES</t>
  </si>
  <si>
    <t>CAJAS DE GANCHOS ACOP DE 50 UNIDADES</t>
  </si>
  <si>
    <t>CAJAS DE CLIPS GRANDE</t>
  </si>
  <si>
    <t>CAJAS DE CLIPS PEQUEÑOS</t>
  </si>
  <si>
    <t>LIBRETAS RAYADAS GRANDES</t>
  </si>
  <si>
    <t>LIBRETAS RAYADAS PEQUEÑAS</t>
  </si>
  <si>
    <t>RESALTADORES DE VARIOS COLORES</t>
  </si>
  <si>
    <t>TONNERS HP PARA IMPRESORAS LASSER JET 85A</t>
  </si>
  <si>
    <t>CAJAS DE GOMITAS</t>
  </si>
  <si>
    <t>CAMIONETAS DIESEL DE DOBLE CABINA</t>
  </si>
  <si>
    <t>FLOTAS CELULARES</t>
  </si>
  <si>
    <t>RADIOS PORTATILES DE COMUNICACIÓN</t>
  </si>
  <si>
    <t>ROUTER MARCA LINKZIS</t>
  </si>
  <si>
    <t>PROYECTOR DATA SHOW</t>
  </si>
  <si>
    <t>CAMARA DE VIDEO</t>
  </si>
  <si>
    <t>CAMARA FOTOGRAFICA</t>
  </si>
  <si>
    <t>PANTALLA DE PROYECCION</t>
  </si>
  <si>
    <t>NEUMATICOS PARA CAMIONETAS</t>
  </si>
  <si>
    <t>NEUMATICOS PARA MOTOCICLETAS</t>
  </si>
  <si>
    <t>CAJAS DE GRAPA</t>
  </si>
  <si>
    <t xml:space="preserve">PICEROS AZULES </t>
  </si>
  <si>
    <t>TONNERS HP PARA IMPRESORAS</t>
  </si>
  <si>
    <t>GRAPADORAS</t>
  </si>
  <si>
    <t>CAJAS DE GRAPAS</t>
  </si>
  <si>
    <t>MATERIAL EDUCATIVO</t>
  </si>
  <si>
    <t>LIBRETAS RAYADAS GRANDE</t>
  </si>
  <si>
    <t>SCANNER INFRAROJO</t>
  </si>
  <si>
    <t>CAJA PARA DISPARAR ARMAS</t>
  </si>
  <si>
    <t>CAJAS DE CAPSULAS CALIBRE 9MM. DE 50 UNIDADES</t>
  </si>
  <si>
    <t xml:space="preserve">CAJAS DE CAPSULAS CALIBRE 45MM. </t>
  </si>
  <si>
    <t xml:space="preserve">CAJAS DE CAPSULAS CALIBRE 38 </t>
  </si>
  <si>
    <t>CAJAS DE CAPSULAS CALIBRE 357</t>
  </si>
  <si>
    <t>CAJAS DE CAPSULAS CALIBRE 32</t>
  </si>
  <si>
    <t>CAJAS DE CAPSULAS CALIBRE 22</t>
  </si>
  <si>
    <t>CAJAS DE CAPSULAS CALIBRE 40</t>
  </si>
  <si>
    <t>CAJAS DE CAPSULAS CALIBRE 380</t>
  </si>
  <si>
    <t>CAJAS DE CAPSULAS CALIBRE 12</t>
  </si>
  <si>
    <t>CAJAS DE CAPSULAS CALIBRE 20</t>
  </si>
  <si>
    <t>BALANZA ELECTRONICA PARA PESO DE PROYECTILES</t>
  </si>
  <si>
    <t>CAMARAS FOTOGRAFICAS PARA FOTOS EN LA ESCENAS</t>
  </si>
  <si>
    <t>CAJAS DE HERRAMIENTAS</t>
  </si>
  <si>
    <t>FRASCO DE ACETONA (GRADO DE LABORATORIO)</t>
  </si>
  <si>
    <t>ROLLO DE ALGODÓN SINTETICO</t>
  </si>
  <si>
    <t>MARTILLO DE INERCIA</t>
  </si>
  <si>
    <t>CALIBRADOR O PIE DE REY</t>
  </si>
  <si>
    <t>MARCADORES ELECTRONICOS PARA MARCAR MALETAS</t>
  </si>
  <si>
    <t>PRENSA HIDRAULICA</t>
  </si>
  <si>
    <t>MARCADORES DE EVIDENCIAS DE TINTA INDELEBLE MARCA PILOT</t>
  </si>
  <si>
    <t>KIT PARA TRAYECTORIA BALISTICA</t>
  </si>
  <si>
    <t>FRASCO DE CLORURO CUPRICO DE 500 GRAMOS</t>
  </si>
  <si>
    <t>FRASCO DE HIDROCIDO DE SODIO DE 500 GRAMOS</t>
  </si>
  <si>
    <t>AUDIFONOS PROTECTORES DE SONIDOS</t>
  </si>
  <si>
    <t>MICROSCOPIO ESTEREOSCOPICO</t>
  </si>
  <si>
    <t>ARMARIO ESPECIAL PARA GUARDAR ARMAS</t>
  </si>
  <si>
    <t>PAGO ANUAL DE SISTEMA DE AUTOMATIZADO DE COMPARACION BALISTICA (IBIS)</t>
  </si>
  <si>
    <t>SISTEMA DE CLIMATIZACION DEL AREA DE BALISTICA FORENSE</t>
  </si>
  <si>
    <t>SOFTWARE DE ANALISIS DE DOCUMENTOS</t>
  </si>
  <si>
    <t>LUPA MICROSCOPICA PARA COMPARACION DE DOCUMENTOS</t>
  </si>
  <si>
    <t>CINTAS ADHESIVAS DE DOS PULGADAS PARA HUELLAS</t>
  </si>
  <si>
    <t>CINTAS ADHESIVAS DE CUATRO PULGADAS PARA HUELLAS</t>
  </si>
  <si>
    <t>FRASCO DE SUPER GLUE</t>
  </si>
  <si>
    <t>BROCHAS MAGNETICAS</t>
  </si>
  <si>
    <t>BROCHA PARA POLVO GRIS</t>
  </si>
  <si>
    <t>CAJAS DE NINHYDRINA DE 6 UNIDADES</t>
  </si>
  <si>
    <t>ALMOHADILLAS PARA TOMAS DE PRECIONES</t>
  </si>
  <si>
    <t>FRASCO DE TINTA NEGRA</t>
  </si>
  <si>
    <t>GAVETERO PARA ARCHIVAR TARJETA TIPO 3x5 (MONODACTILAR)</t>
  </si>
  <si>
    <t>FRASCO DE LUMINOR</t>
  </si>
  <si>
    <t>FRASCO DE AMIDOBLACK</t>
  </si>
  <si>
    <t>KIT REVELADO DE HUELLAS EN CINTAS ADHESIVAS</t>
  </si>
  <si>
    <t>LUPA CON PEDESTAL</t>
  </si>
  <si>
    <t>LAMINAS DE ACERO INOXIDABLES PARA HUELLAS</t>
  </si>
  <si>
    <t>ROLOS PARA CINTAS</t>
  </si>
  <si>
    <t>KIT DE PISTOLA DE CIANOACRILATO</t>
  </si>
  <si>
    <t>LEVANTADOR ELECTROESTATICO DE IMPRESIONES</t>
  </si>
  <si>
    <t>SELLADORAS DE BOLSAS PLASTICAS DE 20 PULGADAS</t>
  </si>
  <si>
    <t>CINTAS METRICAS DE ACERO PRECISION (REVERSO MANUAL)</t>
  </si>
  <si>
    <t xml:space="preserve">CINTAS METRICAS EN CARRETES DE FIBRA DE VIDRIO </t>
  </si>
  <si>
    <t>KIT DE PISTOLA DE YODO</t>
  </si>
  <si>
    <t>KIT MARCADORES DE ID. FOTOGRAFICOS</t>
  </si>
  <si>
    <t>KIY POST MORTEN</t>
  </si>
  <si>
    <t>ARMARIOS TIPOS GAVETERO PARA ARCHIVAR HUELLAS</t>
  </si>
  <si>
    <t>BROCHA PARA POLVO BLANCO</t>
  </si>
  <si>
    <t>BROCHA PARA POLVO GRAFITO NEGRO</t>
  </si>
  <si>
    <t>VESTIMENTA PROTECTORA</t>
  </si>
  <si>
    <t>FRASCO DESGRASANTE (4-WD)</t>
  </si>
  <si>
    <t>FRASCOS DE DISOLVENTES</t>
  </si>
  <si>
    <t>LIBRAS DE ALGODÓN SINTECTICO</t>
  </si>
  <si>
    <t>JUEGOS DE LUCES</t>
  </si>
  <si>
    <t>FOCOS LINTERNAS</t>
  </si>
  <si>
    <t>PARES GUANTES REUSABLES DE TELAS</t>
  </si>
  <si>
    <t>REMOVEDORES DE PINTURAS</t>
  </si>
  <si>
    <t>CAJAS DE HERRAMIENTAS CON SUS HERRAMIENTAS</t>
  </si>
  <si>
    <t>LINTERNA RECARGABLE TIPO REFLECTOR</t>
  </si>
  <si>
    <t>SIERRA ELECTRICA</t>
  </si>
  <si>
    <t>PROTECTORES IMPERMEABLE (CAPOTE)</t>
  </si>
  <si>
    <t>DETECTORES DE METALES MANUALES</t>
  </si>
  <si>
    <t>CAJAS DE GUANTES COLOR AZUL</t>
  </si>
  <si>
    <t>KIT PARA COLECCIÓN DE EVIDENCIAS</t>
  </si>
  <si>
    <t>BOLSAS PARA EVIDENCIAS DE PAPEL (12 x 7 x 18/100)</t>
  </si>
  <si>
    <t>BOLSAS PARA EVIDENCIAS DE PAPEL (12 x 7 x 18/500)</t>
  </si>
  <si>
    <t>BOLSAS PARA EVIDENCIAS DE PAPEL (7 x 4 ½ x 13 ¾ /100)</t>
  </si>
  <si>
    <t>BOLSAS PARA EVIDENCIAS DE PAPEL (7 x 4 ½ x 13 ¾ /1000)</t>
  </si>
  <si>
    <t>LATAS DE ½ GALON</t>
  </si>
  <si>
    <t>LATAS DE ¼ DE GALON</t>
  </si>
  <si>
    <t>LATAS DE 1 GALON</t>
  </si>
  <si>
    <t>JUEGOS DE NUMEROS DEL 1 AL 50</t>
  </si>
  <si>
    <t>JUEGOS DE LETRAS DEL ABECEDARIO</t>
  </si>
  <si>
    <t>CASTRE ARMABLES</t>
  </si>
  <si>
    <t xml:space="preserve">MAMPARA PARA PROTEGER LA INTEGRIDAD Y LA VISION </t>
  </si>
  <si>
    <t>LABORATORIO COMPLETO DE ADN.</t>
  </si>
  <si>
    <t>MICROSCOPIO INFRAROJO DE LUZ POLARIZADA (FTIR, GRIN 3) MICROSCOPICO ELECTRONICO DE BARRIDO</t>
  </si>
  <si>
    <t>BALANZA DIGITAL</t>
  </si>
  <si>
    <t>PM-METER PARA MEDIR EL PH DE LAS SOLUCIONES</t>
  </si>
  <si>
    <t>UNIDADES GAFAS PROTECTORAS</t>
  </si>
  <si>
    <t>UNIDADES PAQUETES DE MASCARILLAS ANTI POLVO 3MM.</t>
  </si>
  <si>
    <t>UNIDADES MASCARAS 3M. DIFERENTES  TAMAÑOS</t>
  </si>
  <si>
    <t>UNIDADES DE EXTINTORES A,B,C.</t>
  </si>
  <si>
    <t>NEVERA GRANDE PARA GUARDAR EVIDENCIAS</t>
  </si>
  <si>
    <t>DOCENAS DE GRADILLAS</t>
  </si>
  <si>
    <t>FRASCO DE REACTIVOS DE REDIZONATO DE SODIO</t>
  </si>
  <si>
    <t>CRONOMETROS</t>
  </si>
  <si>
    <t>MICRO CENTRIFUGAS DE TUBOS</t>
  </si>
  <si>
    <t>FRASCO DE ACIDO CLORHIDRICO 2.5 LITROS</t>
  </si>
  <si>
    <t>FRASCO DE ACIDO SULFURICO 2.5 LITROS</t>
  </si>
  <si>
    <t>FRASCO DE ALCOHOL ELITICO 2.5 LITROS</t>
  </si>
  <si>
    <t>FRASCO DE ACETONA 2.5 (500G)</t>
  </si>
  <si>
    <t>FRASCO D-TARTARIACIDPOWDER (ACIDO TARTARICO) 500G.</t>
  </si>
  <si>
    <t>FRASCO SODIUMTRARTRATEDIHYDRATE CRISTAL (BITARTRATO DE SODIO) 500G.</t>
  </si>
  <si>
    <t xml:space="preserve">KIT DE REACTIVO DE PROTEINAS ANTI-P30, </t>
  </si>
  <si>
    <t>BAÑO DE MARIA</t>
  </si>
  <si>
    <t>EXTRACTOR DE VAPORES PARA PARED</t>
  </si>
  <si>
    <t xml:space="preserve">AUTO CLAVE </t>
  </si>
  <si>
    <t>CANASTOS DE ACERO PARA INSERTAR PAQUETE SOSPECHOSOS</t>
  </si>
  <si>
    <t>MAQUINAS DE RAYOS X, PORTATIL PARA CHEQUEO DE PAQUETE SOSPECHOSOS</t>
  </si>
  <si>
    <t>TRAJES PARA USO EN DESACTIVACION DE ARTEFACTOS EXPLOSIVOS</t>
  </si>
  <si>
    <t>MALETINES EQUIPADOS PARA LA DESACTIVACION DE EXPLOSIVOS</t>
  </si>
  <si>
    <t>BASTONES CON ESPEJOS Y LINTERNAS, PARA CHEQUEOS DE VEHICULOS SOSPECHOSO</t>
  </si>
  <si>
    <t>MAQUINAS DETECTORA DE EXPLOSIVOS PORTATIL MARCA SABRE 4000</t>
  </si>
  <si>
    <t>DETECTORES DE MINAS</t>
  </si>
  <si>
    <t>ESCALERAS UNA DE 15 PIE Y UNA DE 10 PES</t>
  </si>
  <si>
    <t>PALA DE CORTE</t>
  </si>
  <si>
    <t>PICOS DE TRABAJAR CONSTRUCCION</t>
  </si>
  <si>
    <t>CAJAS DE HERRAMIENTAS EQUIPADAS, PARA TRABAJAR ELECTRICIDAD EN LA INVESTIGACION</t>
  </si>
  <si>
    <t>PARES DE BOTAS ESPECIALES PARA LA ESCENA DE SINIESTRO</t>
  </si>
  <si>
    <t>CASCOS PROTECTORES</t>
  </si>
  <si>
    <t>UNIFORMES ESPECIALES PARA LA ESCENAS DE SINIESTRO</t>
  </si>
  <si>
    <t>GUANTES PARA TRABAJAR ELECTRICIDAD EN ALTA TEMPERATURA</t>
  </si>
  <si>
    <t>FOCOS RECARGABLE PARA ESCENA DE INCENDIOS</t>
  </si>
  <si>
    <t>MASCARILLAS ESPECIALES PARA INCENDIOS EN ESCENAS CERRADAS</t>
  </si>
  <si>
    <t>DETECTOR PERSONAL DE RADIACION (DPR)</t>
  </si>
  <si>
    <t>SILLAS PARA VISITANTES</t>
  </si>
  <si>
    <t>CAJAS DE FOLDERS DE 100 UNIDADES 8 ½ X 13</t>
  </si>
  <si>
    <t>CAJAS DE FOLDERS DE 100 UNIDADES 8 ½ X 11</t>
  </si>
  <si>
    <t>CAJAS DE DIEZ PAQUETE DE RESMA DE PAPEL BONS 20 8 ½ X 11</t>
  </si>
  <si>
    <t>TONNERS HP LASSER JET 85A</t>
  </si>
  <si>
    <t>TONNERS HP LASSER JET PW1110</t>
  </si>
  <si>
    <t>TONNERS FULL COLOR PARA IMPRESORAS</t>
  </si>
  <si>
    <t>IMPRESORAS HP LASSER JET</t>
  </si>
  <si>
    <t>RESMA DE PAPEL BONS 20 8 ½ X 13</t>
  </si>
  <si>
    <t>ROTULACIONES DE VEHICULOS</t>
  </si>
  <si>
    <t>COMBUSTIBLES</t>
  </si>
  <si>
    <t>ENERO-DICIEMBRE</t>
  </si>
  <si>
    <t xml:space="preserve">LAPICEROS AZULES </t>
  </si>
  <si>
    <t>CAJAS DE FOLDERS 8 ½ X 13</t>
  </si>
  <si>
    <t>SOBRE MANILA  8 ½ X 11</t>
  </si>
  <si>
    <t>SOBRE MANILA  8 ½ X 13</t>
  </si>
  <si>
    <t>4. Estandarización de los procesos y procedimientos del area investigativa.</t>
  </si>
  <si>
    <t>CAJAS DE GANCHOS ACORD DE 50 UNIDADES</t>
  </si>
  <si>
    <t>FOTOCOPIADORAS SCANNER</t>
  </si>
  <si>
    <t>UNIDAD MOVIL DE 4 RUEDAS TIPO CAMIONETA</t>
  </si>
  <si>
    <t xml:space="preserve">IMPRESORA LASSER A COLOR </t>
  </si>
  <si>
    <t>ARMARIOS DE METAL</t>
  </si>
  <si>
    <t>CAJA DE PORTA OBJETOS PARA PRESUNTIVA EN SANGRE (50 UNIDADES</t>
  </si>
  <si>
    <t>CAMARAS FOTOGRAFICAS DE 8 A 10MP.</t>
  </si>
  <si>
    <t>COMPUTADORAS COMPLETAS PARA DIFERENTES SECCIONES</t>
  </si>
  <si>
    <t>AIRES ACONDICIONADOS TIPO SPLIT 18 Btte</t>
  </si>
  <si>
    <t>FOTOCOPIADORAS ESPECIAL</t>
  </si>
  <si>
    <r>
      <t xml:space="preserve">FOCO ESTRATEGICO: </t>
    </r>
    <r>
      <rPr>
        <b/>
        <sz val="10"/>
        <color indexed="8"/>
        <rFont val="Arial"/>
        <family val="2"/>
      </rPr>
      <t xml:space="preserve">  2.0 </t>
    </r>
    <r>
      <rPr>
        <sz val="10"/>
        <color indexed="8"/>
        <rFont val="Arial"/>
        <family val="2"/>
      </rPr>
      <t>Calidad del servicio policial.</t>
    </r>
  </si>
  <si>
    <r>
      <t xml:space="preserve">OBJETIVO ESTRATEGICO:  </t>
    </r>
    <r>
      <rPr>
        <b/>
        <sz val="10"/>
        <color indexed="8"/>
        <rFont val="Arial"/>
        <family val="2"/>
      </rPr>
      <t xml:space="preserve">2.2 </t>
    </r>
    <r>
      <rPr>
        <sz val="10"/>
        <color indexed="8"/>
        <rFont val="Arial"/>
        <family val="2"/>
      </rPr>
      <t>Eficientizar los procesos de las áreas de investigación criminal, para mejorar la capacidad de respuesta.</t>
    </r>
  </si>
  <si>
    <t>GERENTE: Director Central de Investigaciones Criminales, P.N.</t>
  </si>
  <si>
    <t>PLAN DE ACCIÓN 2017</t>
  </si>
  <si>
    <t>1. Adecuar la planta fisica, adquirir equipos, vehiculos y tecnología para mejorar la capacidad de respuesta.</t>
  </si>
  <si>
    <t>1.1. Remozar y construir  planta fisica a nivel nacional.</t>
  </si>
  <si>
    <t>1.2. Equipar y amueblar las areas investigativas remozadas y construidas.</t>
  </si>
  <si>
    <t>1.3. Adquisición y mantenimiento preventivo y correctivo de la flota vehicular.</t>
  </si>
  <si>
    <t>1.4. Adquirir y actualizar medios tecnologicos y de comunicación, incluyendo los de areas especializada en investigación.</t>
  </si>
  <si>
    <t>Dotacion planta fisica, equipos y herramientas adecuada para dar respuesta a la demanda de la sociedad en materia de investigaciones criminales.</t>
  </si>
  <si>
    <t>2. Continuar la capacitacion y  profesionalizacion del talento humano.</t>
  </si>
  <si>
    <t>2.1. Realizar levantamiento para determinar personal sin la capacitación en las técnicas de investigaciones criminales.</t>
  </si>
  <si>
    <t>2.2. Seleccionar el personal a capacitar de acuerdo a sus perfiles y habilidades.</t>
  </si>
  <si>
    <t>2.3. Realizar las capacitaciones nacional e internacional según corresponda.</t>
  </si>
  <si>
    <t>Talento humano con la profesionalización y técnificacion en las diferentes areas investigativas.</t>
  </si>
  <si>
    <t>3.2. Analizar la información y elaborar propuesta.</t>
  </si>
  <si>
    <t xml:space="preserve">3.1. Revisar la estructura organizacional, marco legal, etc. </t>
  </si>
  <si>
    <t>3. Actualizar y readecuar la estuctura organizacional.</t>
  </si>
  <si>
    <t>3.3. Sociabilizar las propuestas de la estructura organizacional.</t>
  </si>
  <si>
    <t>3.4. Implementar estructura organizacional.</t>
  </si>
  <si>
    <t>4.1. Evaluar los procesos y procedimientos investigativos (compara con modelos de otros paises).</t>
  </si>
  <si>
    <t>4.2. Definir politicas y estandares establecidos (verificar acreditacion ISO u otras existentes).</t>
  </si>
  <si>
    <t>4.3. Aprobar y documentar las politicas y estandares establecidos para los procesos y procedimientos investigativos.</t>
  </si>
  <si>
    <t>4.4. Implementar politicas de estandarizacion.</t>
  </si>
  <si>
    <t>Eficientizar los procesos y procedimientos investigativos a traves de la profesionalizacion del talento humano, equipamiento y adeacuación de  áreas a nivel Nacional.</t>
  </si>
  <si>
    <t>META ESTRATEGICA</t>
  </si>
  <si>
    <t>CLASE</t>
  </si>
  <si>
    <t>EFICIENCIA</t>
  </si>
  <si>
    <t>CALIDAD</t>
  </si>
  <si>
    <t>Incremento de casos resueltos del área con relación a denuncias recibidas.</t>
  </si>
  <si>
    <t>Reducción de casos no judicializados producto de deficiencias investigativas.</t>
  </si>
  <si>
    <t>Cantidad de las denuncias recibidas de agraviados por sucesos delictivos.</t>
  </si>
  <si>
    <t>Aumentar la interacción con  los agraviados por hechos delictivos con relación a los casos asignados.</t>
  </si>
  <si>
    <t xml:space="preserve">Índice de satisfacción de la ciudadanía con relación a la capacidad de respuesta en las investigaciones criminales. </t>
  </si>
  <si>
    <t>PLAN DE NECESIDADES 2017</t>
  </si>
  <si>
    <t>Funcionamiento</t>
  </si>
  <si>
    <t>_</t>
  </si>
  <si>
    <t>POLICIA CIENTIFICA, P.N.</t>
  </si>
  <si>
    <t>MANTENIMIENTO SISTEMA INTEGRADO DE IDENTIFICACION BALISTICA (IBIS)</t>
  </si>
  <si>
    <t>NEUMATICOS PARA MOTORES</t>
  </si>
  <si>
    <t>BATERIAS PARA MOTORES</t>
  </si>
  <si>
    <t>CAJAS CAPSULAS 9MM (USO Y ENTRENAMIETO)</t>
  </si>
  <si>
    <t>CELULAR FLOTA</t>
  </si>
  <si>
    <t>INTERNET MOVIL (USB)</t>
  </si>
  <si>
    <t>PC COMPLETA</t>
  </si>
  <si>
    <t>UPS</t>
  </si>
  <si>
    <t>LAPTOP</t>
  </si>
  <si>
    <t>ESCANER</t>
  </si>
  <si>
    <t>MEMORIA USB</t>
  </si>
  <si>
    <t>DISCO DURO EXTERNO</t>
  </si>
  <si>
    <t>IMPRESORA LASERJET</t>
  </si>
  <si>
    <t>EQUIPOS AUDIOVISUALES</t>
  </si>
  <si>
    <t>PROYECTOR (DATA SHOW)</t>
  </si>
  <si>
    <t>EQUIPOS DE OFICINA</t>
  </si>
  <si>
    <t>FOTOCOPIADORA</t>
  </si>
  <si>
    <t>TRITURADORA DE PAPEL</t>
  </si>
  <si>
    <t>ENCUADERNADORA</t>
  </si>
  <si>
    <t>INVERSOR</t>
  </si>
  <si>
    <t>BATERIA PARA INVERSOR</t>
  </si>
  <si>
    <t>ACONDICIONADOR DE AIRE 12,000 BTU</t>
  </si>
  <si>
    <t>ACONDICIONADOR DE AIRE 24,000 BTU</t>
  </si>
  <si>
    <t>BEBEDERO</t>
  </si>
  <si>
    <t>SILLON EJECUTIVO</t>
  </si>
  <si>
    <t>SILLON SEMI-EJECUTIVO</t>
  </si>
  <si>
    <t>SILLA PARA VISITANTE</t>
  </si>
  <si>
    <t>ESCRITORIO EJECUTIVO</t>
  </si>
  <si>
    <t>ESCRITORIO SEMI-EJECUTIVO</t>
  </si>
  <si>
    <t>MESA PARA COMPUTADORA</t>
  </si>
  <si>
    <t>ARCHIVO DE 4 GAVETAS</t>
  </si>
  <si>
    <t>ARMARIO DE METAL (ROPERO)</t>
  </si>
  <si>
    <t>MATERIAL GASTABLE DE 2DA. CLASE</t>
  </si>
  <si>
    <t>RESMA DE PAPEL BOND 8 1/2  X 11</t>
  </si>
  <si>
    <t>RESMA DE PAPEL BOND 8 1/2  X 13</t>
  </si>
  <si>
    <t>BOLIGRAFO</t>
  </si>
  <si>
    <t>CAJA DE GRAPAS</t>
  </si>
  <si>
    <t>CAJA DE CLIP NO. 1</t>
  </si>
  <si>
    <t>CAJA DE CLIP NO. 2</t>
  </si>
  <si>
    <t>CAJA DE GANCHOS ACCO</t>
  </si>
  <si>
    <t>CAJA DE FOLDERS</t>
  </si>
  <si>
    <t>CAJA DE SOBRES MANILA</t>
  </si>
  <si>
    <t>LIQUID PAPER</t>
  </si>
  <si>
    <t>LIBRETAS RAYADAS 8 1/2 X 11</t>
  </si>
  <si>
    <t>LIBRO RECORD</t>
  </si>
  <si>
    <t>POS IT MEDIANO</t>
  </si>
  <si>
    <t>CREYONES NEGROS</t>
  </si>
  <si>
    <t>RESALTADOR</t>
  </si>
  <si>
    <t>MATERIAL GASTABLE DE 1RA. CLASE</t>
  </si>
  <si>
    <t>GRAPADORA DE ALTO VOLUMEN</t>
  </si>
  <si>
    <t>PERFORADORAS</t>
  </si>
  <si>
    <t>SACAGRAPA</t>
  </si>
  <si>
    <t>TOTAL GENERAL</t>
  </si>
  <si>
    <t>INTERPOL</t>
  </si>
  <si>
    <t>NTERPOL</t>
  </si>
  <si>
    <t>COPIADORA TOSHIBA E-STUDIO 356</t>
  </si>
  <si>
    <t>CORRECTORES LIQUIDOS BLANCOS STUDMARK</t>
  </si>
  <si>
    <t>DVD-R CON CARATULA ILUSION</t>
  </si>
  <si>
    <t>ESCUDOS EN SINTRA DE 3MM IMPRESORA DIGITAL, FULL COLOR 3X3 PIES</t>
  </si>
  <si>
    <t>FAX BROTHER 1270 DE PAPEL BOND</t>
  </si>
  <si>
    <t>FOLDERS 8 1/2X11 100/1 OFI-FOLDER</t>
  </si>
  <si>
    <t>FOLDERS 8 1/2X13 100/1 OFI-FOLDER</t>
  </si>
  <si>
    <t>FOLDERS SATINADO TIPO CARPETA CON EL LOGO DE LA PN TIMBRADO EN PAN DE ORO</t>
  </si>
  <si>
    <t>GRAPADORAS ESTANDAR STUDMARK</t>
  </si>
  <si>
    <t>GRAPAS STANDARD 100/1 VELMER 100/1</t>
  </si>
  <si>
    <t>LAMINACION POLYGUARD 0.6MM PARA PROTECCION DE RAYOS ULTRAVIOLETAS, CON HOLOGRAMA DE SEGURIDAD DE GLOBO TERRAQUEO PARA 250 LAMINACIONES</t>
  </si>
  <si>
    <t>LAMINACION POLYGUARD PROTECCION RAYOS ULTRAVIOLETA</t>
  </si>
  <si>
    <t>LETREROS 4X4 PIES CICUFERENCIAL VINYL SOBRE SINTRA DE 4MM</t>
  </si>
  <si>
    <t>LIBRETAS RAYADAS 5X8 BLANCAS</t>
  </si>
  <si>
    <t>LIBRETAS RAYADAS 8 1/2X11" BLANCAS</t>
  </si>
  <si>
    <t xml:space="preserve">LIBRO RECORD 300 PAGINAS </t>
  </si>
  <si>
    <t>LIBRO RECORD 500 PAGINAS</t>
  </si>
  <si>
    <t>LOGOS PN EN SINTRA DE 3MM IMPRESIÓN DIGITAL, FULL COLOR, 3X3 PIES</t>
  </si>
  <si>
    <t>MARCADORES PUNTA PLANA STUDMARK</t>
  </si>
  <si>
    <t>PAPEL BOND 20 8 1/2X11"</t>
  </si>
  <si>
    <t xml:space="preserve">PAPEL BOND 20 8 1/2X11" AMARILLO </t>
  </si>
  <si>
    <t>PAPEL BOND 20 8 1/2X13"</t>
  </si>
  <si>
    <t>PAPEL BOND 20 AMARILLO 22X34"</t>
  </si>
  <si>
    <t>PAPEL BOND 20 AZUL 22X34"</t>
  </si>
  <si>
    <t>PAPEL BOND 20 BLANCO 22X34"</t>
  </si>
  <si>
    <t>PAPEL BOND 20 ROSADO 22X34"</t>
  </si>
  <si>
    <t>PAPEL CARBON 100/ PAQUETES EN 1 VELMER</t>
  </si>
  <si>
    <t>PAPEL HILO CREMA 8.5X11" CRIOLLA 500/1</t>
  </si>
  <si>
    <t>PAPEL HILO CREMA TIMBRADO CON ESCUDO IMPRESO EN PAN DE ORO</t>
  </si>
  <si>
    <t>PAPEL IVORY COLOR CREMA EN HILO, TIMBRADO CON EL LOGO DE LA PN EN PAN DE ORO</t>
  </si>
  <si>
    <t>PERFORADORAS DE 2 HOYOS VELMER</t>
  </si>
  <si>
    <t>PISA PAPEL EN ACRILICO</t>
  </si>
  <si>
    <t xml:space="preserve">PORTA CARNETS </t>
  </si>
  <si>
    <t>POST IT 3X2 NOTE-FIX</t>
  </si>
  <si>
    <t>POST IT 3X3 NOTE-FIX</t>
  </si>
  <si>
    <t>POST IT 3X5 NOTE-FIX</t>
  </si>
  <si>
    <t>POZUELOS EN PORCELANA CON EL LOGO DE LA PN IMPRESO A UN COLOR</t>
  </si>
  <si>
    <t>PVC 30MM CR. 80 SIN BANDA MAGNETICA</t>
  </si>
  <si>
    <t>RESALTADORES STUDMARK</t>
  </si>
  <si>
    <t>ROLLOS DE CINTA A COLORES YMCKO PARA IMPRESORA DTC-550 PARA 500 IMPRESIONES</t>
  </si>
  <si>
    <t>ROLLOS DE PAPEL TERMICO PARA FAX AMERICFAX</t>
  </si>
  <si>
    <t>ROTULACION DE MOTOR FULL COLOR</t>
  </si>
  <si>
    <t>SELLOS PRE TINTADOS CON FIRMA</t>
  </si>
  <si>
    <t>SELLOS PRE TINTADOS REDONDOS</t>
  </si>
  <si>
    <t>SOBRE BLANCOS NO. 10 500/1</t>
  </si>
  <si>
    <t>SOBRE MANILA 10X13 500/1</t>
  </si>
  <si>
    <t>SOBRE MANILA 6 1/2 X 3 1/2 NO. 5</t>
  </si>
  <si>
    <t xml:space="preserve">SOBRE MANILA 6 1/2 X 3 1/4 NO. 7 </t>
  </si>
  <si>
    <t>SOBRE MANILA 6 1/2 X 9 1/2</t>
  </si>
  <si>
    <t>SOBRE MANILA 9X12" 500/1</t>
  </si>
  <si>
    <t>SOBRES BLANCOS IMPRESOS A FULL COLOR 9X12</t>
  </si>
  <si>
    <t>ESCRITORIO EJECUTIVO  VENUS  TAMAÑO 39X71X79</t>
  </si>
  <si>
    <t>ARCHIVO DE METAL DE CUATRO GAVETA 8 1/2 X 13 MERCURY</t>
  </si>
  <si>
    <t xml:space="preserve">ESCRITORIO EJECUTIVO TOPE MADERA 28X60 METAL </t>
  </si>
  <si>
    <t xml:space="preserve">ESCRITORIO SEMI-EJECUTIVO PLATINUM    </t>
  </si>
  <si>
    <t>ESCRITORIO SEMI-EJECUTIVO TOPE DE MADERA 28X48</t>
  </si>
  <si>
    <t xml:space="preserve">MESA PARA COMPUTADORA </t>
  </si>
  <si>
    <t xml:space="preserve">MODULO DE ESCRITORIO DE TRES GAVETA </t>
  </si>
  <si>
    <t>MUDULO DE DOS GAVETAS</t>
  </si>
  <si>
    <t xml:space="preserve">SILLON EJECUTIVO  MODELO BOSS EN  PIELINA </t>
  </si>
  <si>
    <t>SILLON EJECUTIVO  MODELO EUROPA PIEL ALTA CALIDAD</t>
  </si>
  <si>
    <t>SILLON SEMI-EJECUTIVO MODELO BOSS EN TELA</t>
  </si>
  <si>
    <t>SOFA EN VYNIL DE TRES PLAZA 31X68X32</t>
  </si>
  <si>
    <t>SOFA EN VYNL DE DOS PLAZA 31X53X32</t>
  </si>
  <si>
    <t>CARTUCHO NUMERO 21 NEGRO HP</t>
  </si>
  <si>
    <t>CARTUCHO NUMERO 210 CANON</t>
  </si>
  <si>
    <t>CARTUCHO NUMERO 211 CANON</t>
  </si>
  <si>
    <t xml:space="preserve">CARTUCHO NUMERO 40 CANON </t>
  </si>
  <si>
    <t>CARTUCHO NUMERO 41 CANON</t>
  </si>
  <si>
    <t>CARTUCHO NUMERO 562-122 COLOR HP</t>
  </si>
  <si>
    <t>CARTUCHO NUMERO 562-122 NEGRO HP</t>
  </si>
  <si>
    <t>CARTUCHO NUMERO 95 COLOR HP</t>
  </si>
  <si>
    <t>CARTUCHO NUMERO C8767-96 HP</t>
  </si>
  <si>
    <t>CARTUCHO NUMERO C9352-22 COLOR HP</t>
  </si>
  <si>
    <t>CARTUCHO NUMERO CC640WL-60 NEGRO HP</t>
  </si>
  <si>
    <t>CARTUCHO NUMERO CC643WL-60 COLOR HP</t>
  </si>
  <si>
    <t>CARTUCHO NUMERO CC653A-901 NEGRO HP</t>
  </si>
  <si>
    <t>CARTUCHO NUMERO CC656AL-901 COLOR HP</t>
  </si>
  <si>
    <t xml:space="preserve">TONER NUMERO 013R00621 XEROX </t>
  </si>
  <si>
    <t>TONER NUMERO 104 CANON</t>
  </si>
  <si>
    <t xml:space="preserve">TOTAL </t>
  </si>
  <si>
    <t>G.F</t>
  </si>
  <si>
    <t>MOTOCICLETAS DE 250CC. HONDA</t>
  </si>
  <si>
    <t xml:space="preserve"> ACEITE 15W40 DE 55 GALONES</t>
  </si>
  <si>
    <t>BATERIAS DIESEL DE DOBLE CABINA</t>
  </si>
  <si>
    <t>2.5. Distribuir el personal en consonancia a la capacitacion adquiridad.</t>
  </si>
  <si>
    <t>2.4. Dotar de las propiedades necesaria a todos los miembro de la DICRIM.</t>
  </si>
  <si>
    <t>PANTALON CAQUIS</t>
  </si>
  <si>
    <t>CAMISA AZUL</t>
  </si>
  <si>
    <t>BOTAS TACTICAS</t>
  </si>
  <si>
    <t xml:space="preserve">POLO TSHIRT NEGRO </t>
  </si>
  <si>
    <t xml:space="preserve">MEDIA GRUESAS COLOR NEGRO </t>
  </si>
  <si>
    <t>PANTALONCILLOS</t>
  </si>
  <si>
    <t>DICAT</t>
  </si>
  <si>
    <t>HP ENVY Phoenix 800-030qe Desktop PC (ENERGY STAR)</t>
  </si>
  <si>
    <t>HP Pavilion 23xi 23-inch Diagonal IPS LED Backlit Monitor</t>
  </si>
  <si>
    <t>Dell Inspiron 15R i15RN 5297BK 15-Inch Laptop i7 2670QM 6GB RAM, 750GB HHD, Nvidia GeForceGT 525M 1GB (Diamond Black)</t>
  </si>
  <si>
    <t xml:space="preserve">Adaptador USB 3.0 a IDE / SATA con selección de protección contra escritura </t>
  </si>
  <si>
    <t>Syba 145-Piece Computer Tool Kit SY-ACC65034</t>
  </si>
  <si>
    <t>Belkin Anti-Static Wrist Band with Adj. Grounding</t>
  </si>
  <si>
    <t>Kingston Digital DataTraveler 101 Generation 2 - 32 GB Flash Drive DT101G2/32GBZET</t>
  </si>
  <si>
    <t>Belkin Pivot-Plug Surge Protectors</t>
  </si>
  <si>
    <t>APC BR1500G Back-UPS RS 1500 10 salidas 1500VA/865W Sistema de UPS</t>
  </si>
  <si>
    <t>Samsung USB 2.0 8x DVD Writer External Optical Drive for Mac and PC SE-S084D/TSBS (Gloss Black)</t>
  </si>
  <si>
    <t>TRENDnet de 4 puertos de conmutador KVM USB/PS/2 con cables de audio y TK-423K (Negro)</t>
  </si>
  <si>
    <t>Mediasonic HF2-SU3S2 ProBox 4 Bay Hard Drive Enclosure with USB 3.0 &amp; eSATA</t>
  </si>
  <si>
    <t>Seagate Barracuda 7200 3 TB 7200RPM SATA 6 Gb/s NCQ 64MB Cache 3.5-Inch Internal Bare Drive ST3000DM001</t>
  </si>
  <si>
    <t>1TB Samsung M3 2.5-inch Portable USB3.0 External Hard Drive</t>
  </si>
  <si>
    <t>HP LaserJet Pro M1212nf  Printer (CE841A#BGJ)</t>
  </si>
  <si>
    <t>Toshiba 32L4300U 32-Inch 1080p 120Hz Smart LED HDTV with Built-in WiFi</t>
  </si>
  <si>
    <t>USB 2.0 ALL IN ONE CARD READER W/SIM CARD SLOT</t>
  </si>
  <si>
    <t>CONECTOR UNIVERSAL UNICO PARA CELULARES</t>
  </si>
  <si>
    <t>USB-writeblocker Rohs</t>
  </si>
  <si>
    <t>StarTech.com SATA Hard Drive HDD Duplicator Dock - eSATA USB Hard Disk Drive Duplicator - 2.5 / 3.5-Inch Hard Drive Cloner</t>
  </si>
  <si>
    <t>Night Owl Security ZEUS-85 16-Channel H.264 500 GB DVR Surveillance Kit with 8 Color Indoor/Outdoor Night Vision Cameras, D1 Recording and HDMI Output</t>
  </si>
  <si>
    <t>UFED TOUCH ULTIMATE</t>
  </si>
  <si>
    <t>Macquisition™</t>
  </si>
  <si>
    <t>BlackLight™</t>
  </si>
  <si>
    <t>EnCase Forensic v7.05</t>
  </si>
  <si>
    <t xml:space="preserve">PhotoShop </t>
  </si>
  <si>
    <t>Smartdeblur</t>
  </si>
  <si>
    <t>Amped Five</t>
  </si>
  <si>
    <t>Focus Magic</t>
  </si>
  <si>
    <t>POLICIA CIENTIFICA</t>
  </si>
  <si>
    <t xml:space="preserve"> REPÚBLICA DOMINICANA</t>
  </si>
  <si>
    <t xml:space="preserve">                                     POLICIA NACIONAL</t>
  </si>
  <si>
    <t>4.4. Implementar politicas de estandarización.</t>
  </si>
  <si>
    <t>2.4. Dotar de las propiedades necesaria a todos los miembros de la DICRIM.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</si>
</sst>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_ * #,##0.00_ ;_ * \-#,##0.00_ ;_ * &quot;-&quot;??_ ;_ @_ "/>
    <numFmt numFmtId="166" formatCode="_ [$€]\ * #,##0.00_ ;_ [$€]\ * \-#,##0.00_ ;_ [$€]\ * &quot;-&quot;??_ ;_ @_ 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b/>
      <sz val="8"/>
      <color indexed="81"/>
      <name val="Tahoma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sz val="10"/>
      <name val="Cambria"/>
      <family val="1"/>
      <scheme val="maj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Cambria"/>
      <family val="1"/>
      <scheme val="major"/>
    </font>
    <font>
      <b/>
      <sz val="12"/>
      <name val="Cambria"/>
      <family val="1"/>
      <scheme val="major"/>
    </font>
    <font>
      <sz val="10"/>
      <color theme="1"/>
      <name val="Calibri"/>
      <family val="2"/>
      <scheme val="minor"/>
    </font>
    <font>
      <b/>
      <sz val="16"/>
      <name val="Arial"/>
      <family val="2"/>
    </font>
    <font>
      <b/>
      <sz val="18"/>
      <name val="Arial"/>
      <family val="2"/>
    </font>
    <font>
      <sz val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43" fontId="12" fillId="0" borderId="0" applyFont="0" applyFill="0" applyBorder="0" applyAlignment="0" applyProtection="0"/>
    <xf numFmtId="0" fontId="24" fillId="0" borderId="0"/>
    <xf numFmtId="0" fontId="25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1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" fontId="17" fillId="3" borderId="8" xfId="3" applyNumberFormat="1" applyFont="1" applyFill="1" applyBorder="1" applyAlignment="1">
      <alignment horizontal="center" vertical="center" wrapText="1"/>
    </xf>
    <xf numFmtId="17" fontId="17" fillId="3" borderId="5" xfId="3" applyNumberFormat="1" applyFont="1" applyFill="1" applyBorder="1" applyAlignment="1">
      <alignment horizontal="center" vertical="center" wrapText="1"/>
    </xf>
    <xf numFmtId="0" fontId="0" fillId="0" borderId="0" xfId="0"/>
    <xf numFmtId="0" fontId="9" fillId="2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9" fontId="1" fillId="3" borderId="3" xfId="0" applyNumberFormat="1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9" fontId="1" fillId="0" borderId="0" xfId="0" applyNumberFormat="1" applyFont="1" applyAlignment="1">
      <alignment vertical="center"/>
    </xf>
    <xf numFmtId="3" fontId="4" fillId="4" borderId="13" xfId="0" applyNumberFormat="1" applyFont="1" applyFill="1" applyBorder="1" applyAlignment="1">
      <alignment horizontal="center" vertical="center" wrapText="1"/>
    </xf>
    <xf numFmtId="0" fontId="22" fillId="6" borderId="1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justify" vertical="top" wrapText="1"/>
    </xf>
    <xf numFmtId="0" fontId="7" fillId="0" borderId="0" xfId="0" applyFont="1" applyBorder="1" applyAlignment="1">
      <alignment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0" xfId="0" applyFont="1" applyFill="1"/>
    <xf numFmtId="0" fontId="23" fillId="3" borderId="13" xfId="7" applyNumberFormat="1" applyFont="1" applyFill="1" applyBorder="1" applyAlignment="1">
      <alignment horizontal="left"/>
    </xf>
    <xf numFmtId="3" fontId="23" fillId="3" borderId="13" xfId="0" applyNumberFormat="1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left" wrapText="1"/>
    </xf>
    <xf numFmtId="0" fontId="23" fillId="3" borderId="13" xfId="9" applyFont="1" applyFill="1" applyBorder="1" applyAlignment="1">
      <alignment horizontal="left" wrapText="1"/>
    </xf>
    <xf numFmtId="0" fontId="23" fillId="3" borderId="13" xfId="0" applyFont="1" applyFill="1" applyBorder="1" applyAlignment="1">
      <alignment horizontal="left" vertical="center" wrapText="1"/>
    </xf>
    <xf numFmtId="0" fontId="23" fillId="3" borderId="13" xfId="7" applyNumberFormat="1" applyFont="1" applyFill="1" applyBorder="1" applyAlignment="1">
      <alignment horizontal="left" wrapText="1"/>
    </xf>
    <xf numFmtId="0" fontId="23" fillId="3" borderId="16" xfId="7" applyNumberFormat="1" applyFont="1" applyFill="1" applyBorder="1" applyAlignment="1">
      <alignment horizontal="left"/>
    </xf>
    <xf numFmtId="0" fontId="0" fillId="3" borderId="0" xfId="0" applyFill="1"/>
    <xf numFmtId="0" fontId="23" fillId="3" borderId="13" xfId="0" applyFont="1" applyFill="1" applyBorder="1" applyAlignment="1">
      <alignment horizontal="left"/>
    </xf>
    <xf numFmtId="0" fontId="4" fillId="8" borderId="13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4" fillId="3" borderId="13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vertical="top"/>
    </xf>
    <xf numFmtId="0" fontId="1" fillId="0" borderId="2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9" fillId="3" borderId="0" xfId="0" applyFont="1" applyFill="1"/>
    <xf numFmtId="0" fontId="26" fillId="0" borderId="0" xfId="0" applyFont="1"/>
    <xf numFmtId="0" fontId="21" fillId="5" borderId="13" xfId="0" applyFont="1" applyFill="1" applyBorder="1"/>
    <xf numFmtId="0" fontId="21" fillId="5" borderId="22" xfId="0" applyFont="1" applyFill="1" applyBorder="1" applyAlignment="1"/>
    <xf numFmtId="0" fontId="21" fillId="5" borderId="23" xfId="0" applyFont="1" applyFill="1" applyBorder="1" applyAlignment="1"/>
    <xf numFmtId="0" fontId="32" fillId="0" borderId="0" xfId="0" applyFont="1"/>
    <xf numFmtId="0" fontId="26" fillId="3" borderId="0" xfId="0" applyFont="1" applyFill="1"/>
    <xf numFmtId="0" fontId="4" fillId="9" borderId="13" xfId="0" applyFont="1" applyFill="1" applyBorder="1" applyAlignment="1">
      <alignment horizontal="center" vertical="center" wrapText="1"/>
    </xf>
    <xf numFmtId="4" fontId="6" fillId="0" borderId="0" xfId="0" applyNumberFormat="1" applyFont="1" applyFill="1" applyAlignment="1">
      <alignment vertical="top"/>
    </xf>
    <xf numFmtId="164" fontId="0" fillId="0" borderId="25" xfId="7" applyNumberFormat="1" applyFont="1" applyBorder="1" applyAlignment="1">
      <alignment horizontal="left"/>
    </xf>
    <xf numFmtId="164" fontId="0" fillId="0" borderId="25" xfId="7" applyNumberFormat="1" applyFont="1" applyBorder="1" applyAlignment="1"/>
    <xf numFmtId="4" fontId="4" fillId="3" borderId="0" xfId="0" applyNumberFormat="1" applyFont="1" applyFill="1" applyBorder="1" applyAlignment="1">
      <alignment horizontal="center" vertical="center" wrapText="1"/>
    </xf>
    <xf numFmtId="3" fontId="31" fillId="10" borderId="24" xfId="0" applyNumberFormat="1" applyFont="1" applyFill="1" applyBorder="1" applyAlignment="1"/>
    <xf numFmtId="0" fontId="30" fillId="5" borderId="23" xfId="0" applyFont="1" applyFill="1" applyBorder="1" applyAlignment="1"/>
    <xf numFmtId="0" fontId="22" fillId="4" borderId="13" xfId="0" applyFont="1" applyFill="1" applyBorder="1" applyAlignment="1">
      <alignment horizontal="left" vertical="center" wrapText="1"/>
    </xf>
    <xf numFmtId="0" fontId="27" fillId="3" borderId="28" xfId="0" applyFont="1" applyFill="1" applyBorder="1" applyAlignment="1">
      <alignment horizontal="left" wrapText="1"/>
    </xf>
    <xf numFmtId="164" fontId="0" fillId="0" borderId="29" xfId="7" applyNumberFormat="1" applyFont="1" applyBorder="1" applyAlignment="1">
      <alignment horizontal="left"/>
    </xf>
    <xf numFmtId="0" fontId="6" fillId="3" borderId="0" xfId="0" applyFont="1" applyFill="1" applyAlignment="1">
      <alignment vertical="top"/>
    </xf>
    <xf numFmtId="3" fontId="4" fillId="9" borderId="13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23" fillId="3" borderId="28" xfId="0" applyFont="1" applyFill="1" applyBorder="1" applyAlignment="1">
      <alignment horizontal="left" wrapText="1"/>
    </xf>
    <xf numFmtId="0" fontId="4" fillId="11" borderId="13" xfId="0" applyFont="1" applyFill="1" applyBorder="1" applyAlignment="1">
      <alignment horizontal="left" vertical="center" wrapText="1"/>
    </xf>
    <xf numFmtId="0" fontId="4" fillId="11" borderId="20" xfId="0" applyFont="1" applyFill="1" applyBorder="1" applyAlignment="1">
      <alignment horizontal="center"/>
    </xf>
    <xf numFmtId="164" fontId="26" fillId="11" borderId="25" xfId="7" applyNumberFormat="1" applyFont="1" applyFill="1" applyBorder="1" applyAlignment="1"/>
    <xf numFmtId="0" fontId="4" fillId="11" borderId="13" xfId="0" applyFont="1" applyFill="1" applyBorder="1" applyAlignment="1">
      <alignment horizontal="center" vertical="center" wrapText="1"/>
    </xf>
    <xf numFmtId="0" fontId="28" fillId="11" borderId="13" xfId="0" applyFont="1" applyFill="1" applyBorder="1" applyAlignment="1">
      <alignment horizontal="left" wrapText="1"/>
    </xf>
    <xf numFmtId="0" fontId="27" fillId="11" borderId="13" xfId="0" applyFont="1" applyFill="1" applyBorder="1" applyAlignment="1">
      <alignment horizontal="left" wrapText="1"/>
    </xf>
    <xf numFmtId="164" fontId="26" fillId="11" borderId="25" xfId="7" applyNumberFormat="1" applyFont="1" applyFill="1" applyBorder="1" applyAlignment="1">
      <alignment horizontal="left"/>
    </xf>
    <xf numFmtId="3" fontId="23" fillId="11" borderId="13" xfId="0" applyNumberFormat="1" applyFont="1" applyFill="1" applyBorder="1" applyAlignment="1">
      <alignment horizontal="center" vertical="center" wrapText="1"/>
    </xf>
    <xf numFmtId="0" fontId="23" fillId="11" borderId="13" xfId="0" applyFont="1" applyFill="1" applyBorder="1" applyAlignment="1">
      <alignment horizontal="center" vertical="center" wrapText="1"/>
    </xf>
    <xf numFmtId="0" fontId="27" fillId="11" borderId="13" xfId="0" applyFont="1" applyFill="1" applyBorder="1" applyAlignment="1">
      <alignment horizontal="center" vertical="center" wrapText="1"/>
    </xf>
    <xf numFmtId="0" fontId="4" fillId="11" borderId="13" xfId="4" applyFont="1" applyFill="1" applyBorder="1" applyAlignment="1">
      <alignment horizontal="left" vertical="center" wrapText="1"/>
    </xf>
    <xf numFmtId="0" fontId="23" fillId="11" borderId="13" xfId="0" applyFont="1" applyFill="1" applyBorder="1" applyAlignment="1">
      <alignment horizontal="left" wrapText="1"/>
    </xf>
    <xf numFmtId="3" fontId="4" fillId="9" borderId="13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3" fillId="3" borderId="6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7" fillId="3" borderId="8" xfId="3" applyNumberFormat="1" applyFont="1" applyFill="1" applyBorder="1" applyAlignment="1">
      <alignment horizontal="left" vertical="center" wrapText="1"/>
    </xf>
    <xf numFmtId="0" fontId="17" fillId="3" borderId="3" xfId="3" applyNumberFormat="1" applyFont="1" applyFill="1" applyBorder="1" applyAlignment="1">
      <alignment horizontal="left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8" borderId="4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3" fontId="19" fillId="0" borderId="4" xfId="0" applyNumberFormat="1" applyFont="1" applyFill="1" applyBorder="1" applyAlignment="1">
      <alignment horizontal="center" vertical="center" wrapText="1"/>
    </xf>
    <xf numFmtId="3" fontId="19" fillId="0" borderId="14" xfId="0" applyNumberFormat="1" applyFont="1" applyFill="1" applyBorder="1" applyAlignment="1">
      <alignment horizontal="center" vertical="center" wrapText="1"/>
    </xf>
    <xf numFmtId="3" fontId="19" fillId="0" borderId="6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9" fillId="0" borderId="27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3" fontId="4" fillId="0" borderId="13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2" fillId="6" borderId="17" xfId="0" applyFont="1" applyFill="1" applyBorder="1" applyAlignment="1">
      <alignment horizontal="center" vertical="center" wrapText="1"/>
    </xf>
    <xf numFmtId="0" fontId="22" fillId="6" borderId="15" xfId="0" applyFont="1" applyFill="1" applyBorder="1" applyAlignment="1">
      <alignment horizontal="center" vertical="center" wrapText="1"/>
    </xf>
    <xf numFmtId="0" fontId="22" fillId="6" borderId="13" xfId="0" applyFont="1" applyFill="1" applyBorder="1" applyAlignment="1">
      <alignment horizontal="center" vertical="center" wrapText="1"/>
    </xf>
    <xf numFmtId="3" fontId="22" fillId="6" borderId="13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</cellXfs>
  <cellStyles count="13">
    <cellStyle name="Euro" xfId="1"/>
    <cellStyle name="Millares" xfId="7" builtinId="3"/>
    <cellStyle name="Millares 2" xfId="2"/>
    <cellStyle name="Millares 2 2" xfId="11"/>
    <cellStyle name="Millares_Hoja1" xfId="3"/>
    <cellStyle name="Normal" xfId="0" builtinId="0"/>
    <cellStyle name="Normal 2" xfId="4"/>
    <cellStyle name="Normal 3" xfId="8"/>
    <cellStyle name="Normal 3 2" xfId="10"/>
    <cellStyle name="Normal 5" xfId="9"/>
    <cellStyle name="Normal 7" xfId="5"/>
    <cellStyle name="Normal 8" xfId="6"/>
    <cellStyle name="Porcentaje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77262</xdr:colOff>
      <xdr:row>0</xdr:row>
      <xdr:rowOff>19050</xdr:rowOff>
    </xdr:from>
    <xdr:to>
      <xdr:col>1</xdr:col>
      <xdr:colOff>1142999</xdr:colOff>
      <xdr:row>5</xdr:row>
      <xdr:rowOff>104775</xdr:rowOff>
    </xdr:to>
    <xdr:pic>
      <xdr:nvPicPr>
        <xdr:cNvPr id="5" name="Picture 3" descr="Copia%20(3)%20de%20ESCUDO%20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1337" y="19050"/>
          <a:ext cx="1065737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552449</xdr:colOff>
      <xdr:row>0</xdr:row>
      <xdr:rowOff>40217</xdr:rowOff>
    </xdr:from>
    <xdr:to>
      <xdr:col>7</xdr:col>
      <xdr:colOff>57150</xdr:colOff>
      <xdr:row>6</xdr:row>
      <xdr:rowOff>4576</xdr:rowOff>
    </xdr:to>
    <xdr:pic>
      <xdr:nvPicPr>
        <xdr:cNvPr id="6" name="Imagen 1" descr="dicr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4" y="40217"/>
          <a:ext cx="962026" cy="77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781050</xdr:colOff>
      <xdr:row>0</xdr:row>
      <xdr:rowOff>257175</xdr:rowOff>
    </xdr:from>
    <xdr:to>
      <xdr:col>3</xdr:col>
      <xdr:colOff>928840</xdr:colOff>
      <xdr:row>3</xdr:row>
      <xdr:rowOff>221337</xdr:rowOff>
    </xdr:to>
    <xdr:pic>
      <xdr:nvPicPr>
        <xdr:cNvPr id="3" name="Imagen 1" descr="dicri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257175"/>
          <a:ext cx="1147915" cy="811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://www.amazon.com/gp/product/B0041Q38SA/ref=ox_sc_act_title_3?ie=UTF8&amp;m=ATVPDKIKX0DER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www.amazon.com/Belkin-Anti-Static-Wrist-Adjustable-Grounding/dp/B00004Z5D1/ref=sr_1_1?ie=UTF8&amp;qid=1308596578&amp;sr=8-1" TargetMode="External"/><Relationship Id="rId1" Type="http://schemas.openxmlformats.org/officeDocument/2006/relationships/hyperlink" Target="http://www.amazon.com/USB-SATA-5-25-Cable-Adapter/dp/B000YJBL78/ref=sr_1_3?ie=UTF8&amp;qid=1308594973&amp;sr=8-3" TargetMode="External"/><Relationship Id="rId6" Type="http://schemas.openxmlformats.org/officeDocument/2006/relationships/hyperlink" Target="http://lagmanweb.com/conector-universal-unico-para-celulares/" TargetMode="External"/><Relationship Id="rId5" Type="http://schemas.openxmlformats.org/officeDocument/2006/relationships/hyperlink" Target="http://www.amazon.com/Seagate-Barracuda-3-5-Inch-Internal-ST3000DM001/dp/B005T3GRLY/ref=sr_1_1?s=electronics&amp;ie=UTF8&amp;qid=1357926152&amp;sr=1-1&amp;keywords=3TB" TargetMode="External"/><Relationship Id="rId4" Type="http://schemas.openxmlformats.org/officeDocument/2006/relationships/hyperlink" Target="http://www.amazon.com/gp/product/B000JE9LD4/ref=ox_sc_act_title_2?ie=UTF8&amp;m=ATVPDKIKX0D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43"/>
  <sheetViews>
    <sheetView tabSelected="1" zoomScaleNormal="100" workbookViewId="0">
      <selection activeCell="B33" sqref="B33:C33"/>
    </sheetView>
  </sheetViews>
  <sheetFormatPr baseColWidth="10" defaultColWidth="16.85546875" defaultRowHeight="12.75" x14ac:dyDescent="0.2"/>
  <cols>
    <col min="1" max="1" width="31.85546875" style="1" customWidth="1"/>
    <col min="2" max="2" width="45" style="1" customWidth="1"/>
    <col min="3" max="4" width="14.140625" style="1" customWidth="1"/>
    <col min="5" max="5" width="9.85546875" style="1" customWidth="1"/>
    <col min="6" max="6" width="10.7109375" style="1" customWidth="1"/>
    <col min="7" max="7" width="11.140625" style="1" customWidth="1"/>
    <col min="8" max="8" width="9.5703125" style="1" customWidth="1"/>
    <col min="9" max="9" width="21.85546875" style="1" customWidth="1"/>
    <col min="10" max="16384" width="16.85546875" style="1"/>
  </cols>
  <sheetData>
    <row r="2" spans="1:10" x14ac:dyDescent="0.2">
      <c r="A2" s="89" t="s">
        <v>450</v>
      </c>
      <c r="B2" s="89"/>
      <c r="C2" s="89"/>
      <c r="D2" s="89"/>
      <c r="E2" s="89"/>
      <c r="F2" s="89"/>
      <c r="G2" s="89"/>
      <c r="H2" s="89"/>
      <c r="I2" s="89"/>
    </row>
    <row r="3" spans="1:10" ht="15" customHeight="1" x14ac:dyDescent="0.2">
      <c r="A3" s="81"/>
      <c r="B3" s="89" t="s">
        <v>451</v>
      </c>
      <c r="C3" s="89"/>
      <c r="D3" s="89"/>
      <c r="E3" s="89"/>
      <c r="F3" s="66"/>
      <c r="G3" s="66"/>
      <c r="H3" s="66"/>
      <c r="I3" s="66"/>
    </row>
    <row r="4" spans="1:10" x14ac:dyDescent="0.2">
      <c r="A4" s="89" t="s">
        <v>0</v>
      </c>
      <c r="B4" s="89"/>
      <c r="C4" s="89"/>
      <c r="D4" s="89"/>
      <c r="E4" s="89"/>
      <c r="F4" s="89"/>
      <c r="G4" s="89"/>
      <c r="H4" s="89"/>
      <c r="I4" s="89"/>
    </row>
    <row r="5" spans="1:10" x14ac:dyDescent="0.2">
      <c r="A5" s="89" t="s">
        <v>236</v>
      </c>
      <c r="B5" s="89"/>
      <c r="C5" s="89"/>
      <c r="D5" s="89"/>
      <c r="E5" s="89"/>
      <c r="F5" s="89"/>
      <c r="G5" s="89"/>
      <c r="H5" s="89"/>
      <c r="I5" s="89"/>
    </row>
    <row r="6" spans="1:10" x14ac:dyDescent="0.2">
      <c r="A6" s="4"/>
      <c r="B6" s="4"/>
      <c r="C6" s="5"/>
      <c r="D6" s="4"/>
      <c r="E6" s="4"/>
      <c r="F6" s="4"/>
      <c r="G6" s="4"/>
      <c r="H6" s="4"/>
      <c r="I6" s="4"/>
    </row>
    <row r="7" spans="1:10" ht="13.5" thickBot="1" x14ac:dyDescent="0.25"/>
    <row r="8" spans="1:10" s="2" customFormat="1" ht="13.5" customHeight="1" thickBot="1" x14ac:dyDescent="0.3">
      <c r="A8" s="95" t="s">
        <v>233</v>
      </c>
      <c r="B8" s="96"/>
      <c r="C8" s="96"/>
      <c r="D8" s="96"/>
      <c r="E8" s="96"/>
      <c r="F8" s="96"/>
      <c r="G8" s="96"/>
      <c r="H8" s="96"/>
      <c r="I8" s="97"/>
    </row>
    <row r="9" spans="1:10" s="2" customFormat="1" ht="23.25" customHeight="1" thickBot="1" x14ac:dyDescent="0.3">
      <c r="A9" s="95" t="s">
        <v>234</v>
      </c>
      <c r="B9" s="96"/>
      <c r="C9" s="96"/>
      <c r="D9" s="96"/>
      <c r="E9" s="96"/>
      <c r="F9" s="96"/>
      <c r="G9" s="96"/>
      <c r="H9" s="96"/>
      <c r="I9" s="97"/>
    </row>
    <row r="10" spans="1:10" s="2" customFormat="1" ht="18.75" customHeight="1" thickBot="1" x14ac:dyDescent="0.3">
      <c r="A10" s="92" t="s">
        <v>258</v>
      </c>
      <c r="B10" s="93"/>
      <c r="C10" s="93"/>
      <c r="D10" s="93"/>
      <c r="E10" s="93"/>
      <c r="F10" s="93"/>
      <c r="G10" s="93"/>
      <c r="H10" s="93"/>
      <c r="I10" s="94"/>
    </row>
    <row r="11" spans="1:10" s="2" customFormat="1" ht="21" customHeight="1" thickBot="1" x14ac:dyDescent="0.3">
      <c r="A11" s="87" t="s">
        <v>12</v>
      </c>
      <c r="B11" s="98" t="s">
        <v>1</v>
      </c>
      <c r="C11" s="99"/>
      <c r="D11" s="90" t="s">
        <v>3</v>
      </c>
      <c r="E11" s="98"/>
      <c r="F11" s="100"/>
      <c r="G11" s="100"/>
      <c r="H11" s="100"/>
      <c r="I11" s="99"/>
    </row>
    <row r="12" spans="1:10" s="2" customFormat="1" ht="21.75" customHeight="1" thickBot="1" x14ac:dyDescent="0.3">
      <c r="A12" s="88"/>
      <c r="B12" s="17" t="s">
        <v>2</v>
      </c>
      <c r="C12" s="17" t="s">
        <v>259</v>
      </c>
      <c r="D12" s="91"/>
      <c r="E12" s="18" t="s">
        <v>4</v>
      </c>
      <c r="F12" s="18" t="s">
        <v>5</v>
      </c>
      <c r="G12" s="18" t="s">
        <v>6</v>
      </c>
      <c r="H12" s="18" t="s">
        <v>7</v>
      </c>
      <c r="I12" s="18" t="s">
        <v>13</v>
      </c>
    </row>
    <row r="13" spans="1:10" s="2" customFormat="1" ht="39" customHeight="1" thickBot="1" x14ac:dyDescent="0.3">
      <c r="A13" s="101" t="s">
        <v>257</v>
      </c>
      <c r="B13" s="11" t="s">
        <v>17</v>
      </c>
      <c r="C13" s="12" t="s">
        <v>260</v>
      </c>
      <c r="D13" s="13">
        <v>0.78</v>
      </c>
      <c r="E13" s="13">
        <v>0.03</v>
      </c>
      <c r="F13" s="13">
        <v>0.05</v>
      </c>
      <c r="G13" s="13">
        <v>0.05</v>
      </c>
      <c r="H13" s="13">
        <v>0.09</v>
      </c>
      <c r="I13" s="13">
        <f t="shared" ref="I13:I18" si="0">SUM(D13:H13)</f>
        <v>1.0000000000000002</v>
      </c>
      <c r="J13" s="19"/>
    </row>
    <row r="14" spans="1:10" s="2" customFormat="1" ht="36.75" customHeight="1" thickBot="1" x14ac:dyDescent="0.3">
      <c r="A14" s="102"/>
      <c r="B14" s="14" t="s">
        <v>16</v>
      </c>
      <c r="C14" s="12" t="s">
        <v>260</v>
      </c>
      <c r="D14" s="13">
        <v>0.6</v>
      </c>
      <c r="E14" s="13">
        <v>0.1</v>
      </c>
      <c r="F14" s="13">
        <v>0.1</v>
      </c>
      <c r="G14" s="13">
        <v>0.1</v>
      </c>
      <c r="H14" s="13">
        <v>0.1</v>
      </c>
      <c r="I14" s="13">
        <f t="shared" si="0"/>
        <v>0.99999999999999989</v>
      </c>
    </row>
    <row r="15" spans="1:10" s="2" customFormat="1" ht="37.5" customHeight="1" thickBot="1" x14ac:dyDescent="0.3">
      <c r="A15" s="102"/>
      <c r="B15" s="15" t="s">
        <v>18</v>
      </c>
      <c r="C15" s="16" t="s">
        <v>261</v>
      </c>
      <c r="D15" s="13">
        <v>0.6</v>
      </c>
      <c r="E15" s="13">
        <v>0.1</v>
      </c>
      <c r="F15" s="13">
        <v>0.1</v>
      </c>
      <c r="G15" s="13">
        <v>0.1</v>
      </c>
      <c r="H15" s="13">
        <v>0.1</v>
      </c>
      <c r="I15" s="13">
        <f t="shared" si="0"/>
        <v>0.99999999999999989</v>
      </c>
    </row>
    <row r="16" spans="1:10" s="2" customFormat="1" ht="56.25" customHeight="1" thickBot="1" x14ac:dyDescent="0.3">
      <c r="A16" s="102"/>
      <c r="B16" s="14" t="s">
        <v>19</v>
      </c>
      <c r="C16" s="10" t="s">
        <v>260</v>
      </c>
      <c r="D16" s="13">
        <v>0.5</v>
      </c>
      <c r="E16" s="13">
        <v>0.1</v>
      </c>
      <c r="F16" s="13">
        <v>0.15</v>
      </c>
      <c r="G16" s="13">
        <v>0.15</v>
      </c>
      <c r="H16" s="13">
        <v>0.1</v>
      </c>
      <c r="I16" s="13">
        <f t="shared" si="0"/>
        <v>1</v>
      </c>
    </row>
    <row r="17" spans="1:10" s="2" customFormat="1" ht="48.75" customHeight="1" thickBot="1" x14ac:dyDescent="0.3">
      <c r="A17" s="102"/>
      <c r="B17" s="15" t="s">
        <v>262</v>
      </c>
      <c r="C17" s="16" t="s">
        <v>260</v>
      </c>
      <c r="D17" s="13">
        <v>0.7</v>
      </c>
      <c r="E17" s="13">
        <v>0.05</v>
      </c>
      <c r="F17" s="13">
        <v>0.05</v>
      </c>
      <c r="G17" s="13">
        <v>0.1</v>
      </c>
      <c r="H17" s="13">
        <v>0.1</v>
      </c>
      <c r="I17" s="13">
        <f t="shared" si="0"/>
        <v>1</v>
      </c>
    </row>
    <row r="18" spans="1:10" s="2" customFormat="1" ht="52.5" customHeight="1" thickBot="1" x14ac:dyDescent="0.3">
      <c r="A18" s="102"/>
      <c r="B18" s="15" t="s">
        <v>263</v>
      </c>
      <c r="C18" s="16" t="s">
        <v>260</v>
      </c>
      <c r="D18" s="13">
        <v>0.1</v>
      </c>
      <c r="E18" s="13">
        <v>0.15</v>
      </c>
      <c r="F18" s="13">
        <v>0.15</v>
      </c>
      <c r="G18" s="13">
        <v>0.15</v>
      </c>
      <c r="H18" s="13">
        <v>0.15</v>
      </c>
      <c r="I18" s="13">
        <f t="shared" si="0"/>
        <v>0.70000000000000007</v>
      </c>
    </row>
    <row r="19" spans="1:10" s="2" customFormat="1" ht="51" customHeight="1" thickBot="1" x14ac:dyDescent="0.3">
      <c r="A19" s="103"/>
      <c r="B19" s="14" t="s">
        <v>264</v>
      </c>
      <c r="C19" s="16" t="s">
        <v>260</v>
      </c>
      <c r="D19" s="13">
        <v>0.85</v>
      </c>
      <c r="E19" s="13">
        <v>0.04</v>
      </c>
      <c r="F19" s="13">
        <v>0.05</v>
      </c>
      <c r="G19" s="13">
        <v>0.06</v>
      </c>
      <c r="H19" s="13">
        <v>7.0000000000000007E-2</v>
      </c>
      <c r="I19" s="13">
        <v>1</v>
      </c>
    </row>
    <row r="20" spans="1:10" s="2" customFormat="1" ht="54.75" customHeight="1" thickBot="1" x14ac:dyDescent="0.3">
      <c r="A20" s="103"/>
      <c r="B20" s="15" t="s">
        <v>265</v>
      </c>
      <c r="C20" s="16" t="s">
        <v>260</v>
      </c>
      <c r="D20" s="13">
        <v>0.2</v>
      </c>
      <c r="E20" s="13">
        <v>0.2</v>
      </c>
      <c r="F20" s="13">
        <v>0.2</v>
      </c>
      <c r="G20" s="13">
        <v>0.2</v>
      </c>
      <c r="H20" s="13">
        <v>0.2</v>
      </c>
      <c r="I20" s="13">
        <v>1</v>
      </c>
    </row>
    <row r="21" spans="1:10" s="2" customFormat="1" ht="42" customHeight="1" thickBot="1" x14ac:dyDescent="0.3">
      <c r="A21" s="103"/>
      <c r="B21" s="15" t="s">
        <v>20</v>
      </c>
      <c r="C21" s="16" t="s">
        <v>261</v>
      </c>
      <c r="D21" s="13">
        <v>0.5</v>
      </c>
      <c r="E21" s="13">
        <v>0.1</v>
      </c>
      <c r="F21" s="13">
        <v>0.1</v>
      </c>
      <c r="G21" s="13">
        <v>0.15</v>
      </c>
      <c r="H21" s="13">
        <v>0.15</v>
      </c>
      <c r="I21" s="13">
        <v>1</v>
      </c>
    </row>
    <row r="22" spans="1:10" s="2" customFormat="1" ht="54.75" customHeight="1" thickBot="1" x14ac:dyDescent="0.3">
      <c r="A22" s="103"/>
      <c r="B22" s="15" t="s">
        <v>266</v>
      </c>
      <c r="C22" s="16" t="s">
        <v>260</v>
      </c>
      <c r="D22" s="13">
        <v>0.7</v>
      </c>
      <c r="E22" s="13">
        <v>0.05</v>
      </c>
      <c r="F22" s="13">
        <v>0.05</v>
      </c>
      <c r="G22" s="13">
        <v>0.1</v>
      </c>
      <c r="H22" s="13">
        <v>0.1</v>
      </c>
      <c r="I22" s="13">
        <v>1</v>
      </c>
    </row>
    <row r="23" spans="1:10" s="2" customFormat="1" ht="54.75" customHeight="1" thickBot="1" x14ac:dyDescent="0.3">
      <c r="A23" s="104"/>
      <c r="B23" s="82" t="s">
        <v>21</v>
      </c>
      <c r="C23" s="10" t="s">
        <v>261</v>
      </c>
      <c r="D23" s="13">
        <v>0.7</v>
      </c>
      <c r="E23" s="13">
        <v>0.15</v>
      </c>
      <c r="F23" s="13">
        <v>0.1</v>
      </c>
      <c r="G23" s="13">
        <v>0.1</v>
      </c>
      <c r="H23" s="13">
        <v>0.1</v>
      </c>
      <c r="I23" s="13">
        <v>1</v>
      </c>
    </row>
    <row r="24" spans="1:10" s="2" customFormat="1" ht="13.5" thickBot="1" x14ac:dyDescent="0.3">
      <c r="A24" s="119" t="s">
        <v>235</v>
      </c>
      <c r="B24" s="120"/>
      <c r="C24" s="121"/>
      <c r="D24" s="121"/>
      <c r="E24" s="121"/>
      <c r="F24" s="121"/>
      <c r="G24" s="121"/>
      <c r="H24" s="121"/>
      <c r="I24" s="121"/>
    </row>
    <row r="25" spans="1:10" s="2" customFormat="1" ht="34.5" customHeight="1" thickBot="1" x14ac:dyDescent="0.3">
      <c r="A25" s="3" t="s">
        <v>8</v>
      </c>
      <c r="B25" s="83" t="s">
        <v>9</v>
      </c>
      <c r="C25" s="84"/>
      <c r="D25" s="3" t="s">
        <v>15</v>
      </c>
      <c r="E25" s="122" t="s">
        <v>14</v>
      </c>
      <c r="F25" s="122"/>
      <c r="G25" s="123" t="s">
        <v>10</v>
      </c>
      <c r="H25" s="123"/>
      <c r="I25" s="9" t="s">
        <v>11</v>
      </c>
    </row>
    <row r="26" spans="1:10" s="2" customFormat="1" ht="51.75" customHeight="1" thickBot="1" x14ac:dyDescent="0.3">
      <c r="A26" s="124" t="s">
        <v>237</v>
      </c>
      <c r="B26" s="85" t="s">
        <v>238</v>
      </c>
      <c r="C26" s="86"/>
      <c r="D26" s="6">
        <v>42736</v>
      </c>
      <c r="E26" s="114" t="s">
        <v>23</v>
      </c>
      <c r="F26" s="115"/>
      <c r="G26" s="128" t="s">
        <v>242</v>
      </c>
      <c r="H26" s="129"/>
      <c r="I26" s="148">
        <v>413544678.73000002</v>
      </c>
    </row>
    <row r="27" spans="1:10" ht="66.75" customHeight="1" thickBot="1" x14ac:dyDescent="0.25">
      <c r="A27" s="125"/>
      <c r="B27" s="85" t="s">
        <v>239</v>
      </c>
      <c r="C27" s="86"/>
      <c r="D27" s="6">
        <v>42736</v>
      </c>
      <c r="E27" s="114" t="s">
        <v>23</v>
      </c>
      <c r="F27" s="115"/>
      <c r="G27" s="130"/>
      <c r="H27" s="131"/>
      <c r="I27" s="149"/>
    </row>
    <row r="28" spans="1:10" ht="93.75" customHeight="1" thickBot="1" x14ac:dyDescent="0.25">
      <c r="A28" s="125"/>
      <c r="B28" s="85" t="s">
        <v>240</v>
      </c>
      <c r="C28" s="86"/>
      <c r="D28" s="6">
        <v>42736</v>
      </c>
      <c r="E28" s="114" t="s">
        <v>23</v>
      </c>
      <c r="F28" s="115"/>
      <c r="G28" s="130"/>
      <c r="H28" s="131"/>
      <c r="I28" s="149"/>
      <c r="J28" s="58"/>
    </row>
    <row r="29" spans="1:10" ht="84" customHeight="1" thickBot="1" x14ac:dyDescent="0.25">
      <c r="A29" s="125"/>
      <c r="B29" s="85" t="s">
        <v>241</v>
      </c>
      <c r="C29" s="86"/>
      <c r="D29" s="6">
        <v>42736</v>
      </c>
      <c r="E29" s="114" t="s">
        <v>23</v>
      </c>
      <c r="F29" s="115"/>
      <c r="G29" s="132"/>
      <c r="H29" s="133"/>
      <c r="I29" s="149"/>
    </row>
    <row r="30" spans="1:10" ht="78.75" customHeight="1" thickBot="1" x14ac:dyDescent="0.25">
      <c r="A30" s="126" t="s">
        <v>243</v>
      </c>
      <c r="B30" s="85" t="s">
        <v>244</v>
      </c>
      <c r="C30" s="86"/>
      <c r="D30" s="6">
        <v>42736</v>
      </c>
      <c r="E30" s="114" t="s">
        <v>23</v>
      </c>
      <c r="F30" s="115"/>
      <c r="G30" s="134" t="s">
        <v>247</v>
      </c>
      <c r="H30" s="135"/>
      <c r="I30" s="150">
        <v>48929775</v>
      </c>
    </row>
    <row r="31" spans="1:10" ht="54" customHeight="1" thickBot="1" x14ac:dyDescent="0.25">
      <c r="A31" s="127"/>
      <c r="B31" s="85" t="s">
        <v>245</v>
      </c>
      <c r="C31" s="86"/>
      <c r="D31" s="6">
        <v>42736</v>
      </c>
      <c r="E31" s="114" t="s">
        <v>23</v>
      </c>
      <c r="F31" s="115"/>
      <c r="G31" s="136"/>
      <c r="H31" s="137"/>
      <c r="I31" s="151"/>
    </row>
    <row r="32" spans="1:10" ht="50.25" customHeight="1" thickBot="1" x14ac:dyDescent="0.25">
      <c r="A32" s="127"/>
      <c r="B32" s="85" t="s">
        <v>246</v>
      </c>
      <c r="C32" s="86"/>
      <c r="D32" s="6">
        <v>42736</v>
      </c>
      <c r="E32" s="114" t="s">
        <v>23</v>
      </c>
      <c r="F32" s="115"/>
      <c r="G32" s="136"/>
      <c r="H32" s="137"/>
      <c r="I32" s="151"/>
    </row>
    <row r="33" spans="1:9" ht="55.5" customHeight="1" thickBot="1" x14ac:dyDescent="0.25">
      <c r="A33" s="127"/>
      <c r="B33" s="85" t="s">
        <v>453</v>
      </c>
      <c r="C33" s="86"/>
      <c r="D33" s="6">
        <v>42767</v>
      </c>
      <c r="E33" s="114" t="s">
        <v>23</v>
      </c>
      <c r="F33" s="115"/>
      <c r="G33" s="136"/>
      <c r="H33" s="137"/>
      <c r="I33" s="151"/>
    </row>
    <row r="34" spans="1:9" ht="54" customHeight="1" thickBot="1" x14ac:dyDescent="0.25">
      <c r="A34" s="127"/>
      <c r="B34" s="85" t="s">
        <v>411</v>
      </c>
      <c r="C34" s="86"/>
      <c r="D34" s="6">
        <v>42887</v>
      </c>
      <c r="E34" s="114" t="s">
        <v>23</v>
      </c>
      <c r="F34" s="115"/>
      <c r="G34" s="138"/>
      <c r="H34" s="139"/>
      <c r="I34" s="152"/>
    </row>
    <row r="35" spans="1:9" ht="57.75" customHeight="1" thickBot="1" x14ac:dyDescent="0.25">
      <c r="A35" s="116" t="s">
        <v>250</v>
      </c>
      <c r="B35" s="85" t="s">
        <v>249</v>
      </c>
      <c r="C35" s="86"/>
      <c r="D35" s="6">
        <v>42736</v>
      </c>
      <c r="E35" s="114" t="s">
        <v>23</v>
      </c>
      <c r="F35" s="115"/>
      <c r="G35" s="108" t="s">
        <v>22</v>
      </c>
      <c r="H35" s="109"/>
      <c r="I35" s="105" t="s">
        <v>407</v>
      </c>
    </row>
    <row r="36" spans="1:9" ht="57.75" customHeight="1" thickBot="1" x14ac:dyDescent="0.25">
      <c r="A36" s="117"/>
      <c r="B36" s="85" t="s">
        <v>248</v>
      </c>
      <c r="C36" s="86"/>
      <c r="D36" s="6">
        <v>42736</v>
      </c>
      <c r="E36" s="114" t="s">
        <v>23</v>
      </c>
      <c r="F36" s="115"/>
      <c r="G36" s="110"/>
      <c r="H36" s="111"/>
      <c r="I36" s="106"/>
    </row>
    <row r="37" spans="1:9" ht="57.75" customHeight="1" thickBot="1" x14ac:dyDescent="0.25">
      <c r="A37" s="117"/>
      <c r="B37" s="85" t="s">
        <v>251</v>
      </c>
      <c r="C37" s="86"/>
      <c r="D37" s="6">
        <v>42887</v>
      </c>
      <c r="E37" s="114" t="s">
        <v>23</v>
      </c>
      <c r="F37" s="115"/>
      <c r="G37" s="110"/>
      <c r="H37" s="111"/>
      <c r="I37" s="106"/>
    </row>
    <row r="38" spans="1:9" ht="63" customHeight="1" thickBot="1" x14ac:dyDescent="0.25">
      <c r="A38" s="118"/>
      <c r="B38" s="85" t="s">
        <v>252</v>
      </c>
      <c r="C38" s="86"/>
      <c r="D38" s="6">
        <v>42887</v>
      </c>
      <c r="E38" s="114" t="s">
        <v>23</v>
      </c>
      <c r="F38" s="115"/>
      <c r="G38" s="112"/>
      <c r="H38" s="113"/>
      <c r="I38" s="107"/>
    </row>
    <row r="39" spans="1:9" ht="71.25" customHeight="1" thickBot="1" x14ac:dyDescent="0.25">
      <c r="A39" s="140" t="s">
        <v>222</v>
      </c>
      <c r="B39" s="85" t="s">
        <v>253</v>
      </c>
      <c r="C39" s="86"/>
      <c r="D39" s="6">
        <v>42736</v>
      </c>
      <c r="E39" s="114" t="s">
        <v>23</v>
      </c>
      <c r="F39" s="115"/>
      <c r="G39" s="144" t="s">
        <v>24</v>
      </c>
      <c r="H39" s="145"/>
      <c r="I39" s="148">
        <v>168650</v>
      </c>
    </row>
    <row r="40" spans="1:9" ht="57" customHeight="1" thickBot="1" x14ac:dyDescent="0.25">
      <c r="A40" s="141"/>
      <c r="B40" s="85" t="s">
        <v>254</v>
      </c>
      <c r="C40" s="86"/>
      <c r="D40" s="6">
        <v>42795</v>
      </c>
      <c r="E40" s="114" t="s">
        <v>23</v>
      </c>
      <c r="F40" s="115"/>
      <c r="G40" s="146"/>
      <c r="H40" s="147"/>
      <c r="I40" s="149"/>
    </row>
    <row r="41" spans="1:9" ht="69" customHeight="1" thickBot="1" x14ac:dyDescent="0.25">
      <c r="A41" s="141"/>
      <c r="B41" s="85" t="s">
        <v>255</v>
      </c>
      <c r="C41" s="86"/>
      <c r="D41" s="6">
        <v>42887</v>
      </c>
      <c r="E41" s="114" t="s">
        <v>23</v>
      </c>
      <c r="F41" s="115"/>
      <c r="G41" s="146"/>
      <c r="H41" s="147"/>
      <c r="I41" s="149"/>
    </row>
    <row r="42" spans="1:9" ht="68.25" customHeight="1" thickBot="1" x14ac:dyDescent="0.25">
      <c r="A42" s="141"/>
      <c r="B42" s="85" t="s">
        <v>452</v>
      </c>
      <c r="C42" s="86"/>
      <c r="D42" s="7">
        <v>42917</v>
      </c>
      <c r="E42" s="142" t="s">
        <v>23</v>
      </c>
      <c r="F42" s="143"/>
      <c r="G42" s="146"/>
      <c r="H42" s="147"/>
      <c r="I42" s="149"/>
    </row>
    <row r="43" spans="1:9" s="52" customFormat="1" ht="24.75" customHeight="1" x14ac:dyDescent="0.35">
      <c r="A43" s="49" t="s">
        <v>323</v>
      </c>
      <c r="B43" s="50"/>
      <c r="C43" s="60"/>
      <c r="D43" s="51"/>
      <c r="E43" s="51"/>
      <c r="F43" s="51"/>
      <c r="G43" s="51"/>
      <c r="H43" s="51"/>
      <c r="I43" s="59">
        <f>SUM(I26:I42)</f>
        <v>462643103.73000002</v>
      </c>
    </row>
  </sheetData>
  <mergeCells count="62">
    <mergeCell ref="E33:F33"/>
    <mergeCell ref="G39:H42"/>
    <mergeCell ref="I26:I29"/>
    <mergeCell ref="I30:I34"/>
    <mergeCell ref="I39:I42"/>
    <mergeCell ref="A39:A42"/>
    <mergeCell ref="E40:F40"/>
    <mergeCell ref="E41:F41"/>
    <mergeCell ref="E42:F42"/>
    <mergeCell ref="E36:F36"/>
    <mergeCell ref="E37:F37"/>
    <mergeCell ref="B41:C41"/>
    <mergeCell ref="B42:C42"/>
    <mergeCell ref="B40:C40"/>
    <mergeCell ref="A30:A34"/>
    <mergeCell ref="E30:F30"/>
    <mergeCell ref="G26:H29"/>
    <mergeCell ref="G30:H34"/>
    <mergeCell ref="E39:F39"/>
    <mergeCell ref="E28:F28"/>
    <mergeCell ref="B30:C30"/>
    <mergeCell ref="B31:C31"/>
    <mergeCell ref="B32:C32"/>
    <mergeCell ref="B34:C34"/>
    <mergeCell ref="B35:C35"/>
    <mergeCell ref="B33:C33"/>
    <mergeCell ref="B36:C36"/>
    <mergeCell ref="B37:C37"/>
    <mergeCell ref="B38:C38"/>
    <mergeCell ref="B39:C39"/>
    <mergeCell ref="A13:A23"/>
    <mergeCell ref="I35:I38"/>
    <mergeCell ref="G35:H38"/>
    <mergeCell ref="E38:F38"/>
    <mergeCell ref="A35:A38"/>
    <mergeCell ref="E35:F35"/>
    <mergeCell ref="E31:F31"/>
    <mergeCell ref="E32:F32"/>
    <mergeCell ref="E29:F29"/>
    <mergeCell ref="E34:F34"/>
    <mergeCell ref="A24:I24"/>
    <mergeCell ref="E25:F25"/>
    <mergeCell ref="G25:H25"/>
    <mergeCell ref="E26:F26"/>
    <mergeCell ref="A26:A29"/>
    <mergeCell ref="E27:F27"/>
    <mergeCell ref="A11:A12"/>
    <mergeCell ref="A2:I2"/>
    <mergeCell ref="A4:I4"/>
    <mergeCell ref="A5:I5"/>
    <mergeCell ref="D11:D12"/>
    <mergeCell ref="A10:I10"/>
    <mergeCell ref="A9:I9"/>
    <mergeCell ref="A8:I8"/>
    <mergeCell ref="B11:C11"/>
    <mergeCell ref="E11:I11"/>
    <mergeCell ref="B3:E3"/>
    <mergeCell ref="B25:C25"/>
    <mergeCell ref="B26:C26"/>
    <mergeCell ref="B27:C27"/>
    <mergeCell ref="B28:C28"/>
    <mergeCell ref="B29:C29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1"/>
  <sheetViews>
    <sheetView topLeftCell="A382" workbookViewId="0">
      <selection activeCell="F482" sqref="F482"/>
    </sheetView>
  </sheetViews>
  <sheetFormatPr baseColWidth="10" defaultRowHeight="15" x14ac:dyDescent="0.25"/>
  <cols>
    <col min="1" max="1" width="47.28515625" style="8" customWidth="1"/>
    <col min="2" max="2" width="9.42578125" style="8" customWidth="1"/>
    <col min="3" max="3" width="17.42578125" style="8" customWidth="1"/>
    <col min="4" max="4" width="19.28515625" style="8" customWidth="1"/>
    <col min="5" max="5" width="20.140625" style="8" customWidth="1"/>
    <col min="6" max="6" width="18.28515625" style="8" customWidth="1"/>
    <col min="7" max="7" width="22.5703125" style="8" customWidth="1"/>
    <col min="8" max="8" width="11.42578125" style="8"/>
    <col min="9" max="9" width="17.28515625" style="8" bestFit="1" customWidth="1"/>
    <col min="10" max="254" width="11.42578125" style="8"/>
    <col min="255" max="255" width="56.7109375" style="8" customWidth="1"/>
    <col min="256" max="256" width="11.42578125" style="8"/>
    <col min="257" max="257" width="15" style="8" customWidth="1"/>
    <col min="258" max="258" width="16.85546875" style="8" customWidth="1"/>
    <col min="259" max="259" width="20.140625" style="8" customWidth="1"/>
    <col min="260" max="260" width="18.28515625" style="8" customWidth="1"/>
    <col min="261" max="261" width="15.140625" style="8" customWidth="1"/>
    <col min="262" max="510" width="11.42578125" style="8"/>
    <col min="511" max="511" width="56.7109375" style="8" customWidth="1"/>
    <col min="512" max="512" width="11.42578125" style="8"/>
    <col min="513" max="513" width="15" style="8" customWidth="1"/>
    <col min="514" max="514" width="16.85546875" style="8" customWidth="1"/>
    <col min="515" max="515" width="20.140625" style="8" customWidth="1"/>
    <col min="516" max="516" width="18.28515625" style="8" customWidth="1"/>
    <col min="517" max="517" width="15.140625" style="8" customWidth="1"/>
    <col min="518" max="766" width="11.42578125" style="8"/>
    <col min="767" max="767" width="56.7109375" style="8" customWidth="1"/>
    <col min="768" max="768" width="11.42578125" style="8"/>
    <col min="769" max="769" width="15" style="8" customWidth="1"/>
    <col min="770" max="770" width="16.85546875" style="8" customWidth="1"/>
    <col min="771" max="771" width="20.140625" style="8" customWidth="1"/>
    <col min="772" max="772" width="18.28515625" style="8" customWidth="1"/>
    <col min="773" max="773" width="15.140625" style="8" customWidth="1"/>
    <col min="774" max="1022" width="11.42578125" style="8"/>
    <col min="1023" max="1023" width="56.7109375" style="8" customWidth="1"/>
    <col min="1024" max="1024" width="11.42578125" style="8"/>
    <col min="1025" max="1025" width="15" style="8" customWidth="1"/>
    <col min="1026" max="1026" width="16.85546875" style="8" customWidth="1"/>
    <col min="1027" max="1027" width="20.140625" style="8" customWidth="1"/>
    <col min="1028" max="1028" width="18.28515625" style="8" customWidth="1"/>
    <col min="1029" max="1029" width="15.140625" style="8" customWidth="1"/>
    <col min="1030" max="1278" width="11.42578125" style="8"/>
    <col min="1279" max="1279" width="56.7109375" style="8" customWidth="1"/>
    <col min="1280" max="1280" width="11.42578125" style="8"/>
    <col min="1281" max="1281" width="15" style="8" customWidth="1"/>
    <col min="1282" max="1282" width="16.85546875" style="8" customWidth="1"/>
    <col min="1283" max="1283" width="20.140625" style="8" customWidth="1"/>
    <col min="1284" max="1284" width="18.28515625" style="8" customWidth="1"/>
    <col min="1285" max="1285" width="15.140625" style="8" customWidth="1"/>
    <col min="1286" max="1534" width="11.42578125" style="8"/>
    <col min="1535" max="1535" width="56.7109375" style="8" customWidth="1"/>
    <col min="1536" max="1536" width="11.42578125" style="8"/>
    <col min="1537" max="1537" width="15" style="8" customWidth="1"/>
    <col min="1538" max="1538" width="16.85546875" style="8" customWidth="1"/>
    <col min="1539" max="1539" width="20.140625" style="8" customWidth="1"/>
    <col min="1540" max="1540" width="18.28515625" style="8" customWidth="1"/>
    <col min="1541" max="1541" width="15.140625" style="8" customWidth="1"/>
    <col min="1542" max="1790" width="11.42578125" style="8"/>
    <col min="1791" max="1791" width="56.7109375" style="8" customWidth="1"/>
    <col min="1792" max="1792" width="11.42578125" style="8"/>
    <col min="1793" max="1793" width="15" style="8" customWidth="1"/>
    <col min="1794" max="1794" width="16.85546875" style="8" customWidth="1"/>
    <col min="1795" max="1795" width="20.140625" style="8" customWidth="1"/>
    <col min="1796" max="1796" width="18.28515625" style="8" customWidth="1"/>
    <col min="1797" max="1797" width="15.140625" style="8" customWidth="1"/>
    <col min="1798" max="2046" width="11.42578125" style="8"/>
    <col min="2047" max="2047" width="56.7109375" style="8" customWidth="1"/>
    <col min="2048" max="2048" width="11.42578125" style="8"/>
    <col min="2049" max="2049" width="15" style="8" customWidth="1"/>
    <col min="2050" max="2050" width="16.85546875" style="8" customWidth="1"/>
    <col min="2051" max="2051" width="20.140625" style="8" customWidth="1"/>
    <col min="2052" max="2052" width="18.28515625" style="8" customWidth="1"/>
    <col min="2053" max="2053" width="15.140625" style="8" customWidth="1"/>
    <col min="2054" max="2302" width="11.42578125" style="8"/>
    <col min="2303" max="2303" width="56.7109375" style="8" customWidth="1"/>
    <col min="2304" max="2304" width="11.42578125" style="8"/>
    <col min="2305" max="2305" width="15" style="8" customWidth="1"/>
    <col min="2306" max="2306" width="16.85546875" style="8" customWidth="1"/>
    <col min="2307" max="2307" width="20.140625" style="8" customWidth="1"/>
    <col min="2308" max="2308" width="18.28515625" style="8" customWidth="1"/>
    <col min="2309" max="2309" width="15.140625" style="8" customWidth="1"/>
    <col min="2310" max="2558" width="11.42578125" style="8"/>
    <col min="2559" max="2559" width="56.7109375" style="8" customWidth="1"/>
    <col min="2560" max="2560" width="11.42578125" style="8"/>
    <col min="2561" max="2561" width="15" style="8" customWidth="1"/>
    <col min="2562" max="2562" width="16.85546875" style="8" customWidth="1"/>
    <col min="2563" max="2563" width="20.140625" style="8" customWidth="1"/>
    <col min="2564" max="2564" width="18.28515625" style="8" customWidth="1"/>
    <col min="2565" max="2565" width="15.140625" style="8" customWidth="1"/>
    <col min="2566" max="2814" width="11.42578125" style="8"/>
    <col min="2815" max="2815" width="56.7109375" style="8" customWidth="1"/>
    <col min="2816" max="2816" width="11.42578125" style="8"/>
    <col min="2817" max="2817" width="15" style="8" customWidth="1"/>
    <col min="2818" max="2818" width="16.85546875" style="8" customWidth="1"/>
    <col min="2819" max="2819" width="20.140625" style="8" customWidth="1"/>
    <col min="2820" max="2820" width="18.28515625" style="8" customWidth="1"/>
    <col min="2821" max="2821" width="15.140625" style="8" customWidth="1"/>
    <col min="2822" max="3070" width="11.42578125" style="8"/>
    <col min="3071" max="3071" width="56.7109375" style="8" customWidth="1"/>
    <col min="3072" max="3072" width="11.42578125" style="8"/>
    <col min="3073" max="3073" width="15" style="8" customWidth="1"/>
    <col min="3074" max="3074" width="16.85546875" style="8" customWidth="1"/>
    <col min="3075" max="3075" width="20.140625" style="8" customWidth="1"/>
    <col min="3076" max="3076" width="18.28515625" style="8" customWidth="1"/>
    <col min="3077" max="3077" width="15.140625" style="8" customWidth="1"/>
    <col min="3078" max="3326" width="11.42578125" style="8"/>
    <col min="3327" max="3327" width="56.7109375" style="8" customWidth="1"/>
    <col min="3328" max="3328" width="11.42578125" style="8"/>
    <col min="3329" max="3329" width="15" style="8" customWidth="1"/>
    <col min="3330" max="3330" width="16.85546875" style="8" customWidth="1"/>
    <col min="3331" max="3331" width="20.140625" style="8" customWidth="1"/>
    <col min="3332" max="3332" width="18.28515625" style="8" customWidth="1"/>
    <col min="3333" max="3333" width="15.140625" style="8" customWidth="1"/>
    <col min="3334" max="3582" width="11.42578125" style="8"/>
    <col min="3583" max="3583" width="56.7109375" style="8" customWidth="1"/>
    <col min="3584" max="3584" width="11.42578125" style="8"/>
    <col min="3585" max="3585" width="15" style="8" customWidth="1"/>
    <col min="3586" max="3586" width="16.85546875" style="8" customWidth="1"/>
    <col min="3587" max="3587" width="20.140625" style="8" customWidth="1"/>
    <col min="3588" max="3588" width="18.28515625" style="8" customWidth="1"/>
    <col min="3589" max="3589" width="15.140625" style="8" customWidth="1"/>
    <col min="3590" max="3838" width="11.42578125" style="8"/>
    <col min="3839" max="3839" width="56.7109375" style="8" customWidth="1"/>
    <col min="3840" max="3840" width="11.42578125" style="8"/>
    <col min="3841" max="3841" width="15" style="8" customWidth="1"/>
    <col min="3842" max="3842" width="16.85546875" style="8" customWidth="1"/>
    <col min="3843" max="3843" width="20.140625" style="8" customWidth="1"/>
    <col min="3844" max="3844" width="18.28515625" style="8" customWidth="1"/>
    <col min="3845" max="3845" width="15.140625" style="8" customWidth="1"/>
    <col min="3846" max="4094" width="11.42578125" style="8"/>
    <col min="4095" max="4095" width="56.7109375" style="8" customWidth="1"/>
    <col min="4096" max="4096" width="11.42578125" style="8"/>
    <col min="4097" max="4097" width="15" style="8" customWidth="1"/>
    <col min="4098" max="4098" width="16.85546875" style="8" customWidth="1"/>
    <col min="4099" max="4099" width="20.140625" style="8" customWidth="1"/>
    <col min="4100" max="4100" width="18.28515625" style="8" customWidth="1"/>
    <col min="4101" max="4101" width="15.140625" style="8" customWidth="1"/>
    <col min="4102" max="4350" width="11.42578125" style="8"/>
    <col min="4351" max="4351" width="56.7109375" style="8" customWidth="1"/>
    <col min="4352" max="4352" width="11.42578125" style="8"/>
    <col min="4353" max="4353" width="15" style="8" customWidth="1"/>
    <col min="4354" max="4354" width="16.85546875" style="8" customWidth="1"/>
    <col min="4355" max="4355" width="20.140625" style="8" customWidth="1"/>
    <col min="4356" max="4356" width="18.28515625" style="8" customWidth="1"/>
    <col min="4357" max="4357" width="15.140625" style="8" customWidth="1"/>
    <col min="4358" max="4606" width="11.42578125" style="8"/>
    <col min="4607" max="4607" width="56.7109375" style="8" customWidth="1"/>
    <col min="4608" max="4608" width="11.42578125" style="8"/>
    <col min="4609" max="4609" width="15" style="8" customWidth="1"/>
    <col min="4610" max="4610" width="16.85546875" style="8" customWidth="1"/>
    <col min="4611" max="4611" width="20.140625" style="8" customWidth="1"/>
    <col min="4612" max="4612" width="18.28515625" style="8" customWidth="1"/>
    <col min="4613" max="4613" width="15.140625" style="8" customWidth="1"/>
    <col min="4614" max="4862" width="11.42578125" style="8"/>
    <col min="4863" max="4863" width="56.7109375" style="8" customWidth="1"/>
    <col min="4864" max="4864" width="11.42578125" style="8"/>
    <col min="4865" max="4865" width="15" style="8" customWidth="1"/>
    <col min="4866" max="4866" width="16.85546875" style="8" customWidth="1"/>
    <col min="4867" max="4867" width="20.140625" style="8" customWidth="1"/>
    <col min="4868" max="4868" width="18.28515625" style="8" customWidth="1"/>
    <col min="4869" max="4869" width="15.140625" style="8" customWidth="1"/>
    <col min="4870" max="5118" width="11.42578125" style="8"/>
    <col min="5119" max="5119" width="56.7109375" style="8" customWidth="1"/>
    <col min="5120" max="5120" width="11.42578125" style="8"/>
    <col min="5121" max="5121" width="15" style="8" customWidth="1"/>
    <col min="5122" max="5122" width="16.85546875" style="8" customWidth="1"/>
    <col min="5123" max="5123" width="20.140625" style="8" customWidth="1"/>
    <col min="5124" max="5124" width="18.28515625" style="8" customWidth="1"/>
    <col min="5125" max="5125" width="15.140625" style="8" customWidth="1"/>
    <col min="5126" max="5374" width="11.42578125" style="8"/>
    <col min="5375" max="5375" width="56.7109375" style="8" customWidth="1"/>
    <col min="5376" max="5376" width="11.42578125" style="8"/>
    <col min="5377" max="5377" width="15" style="8" customWidth="1"/>
    <col min="5378" max="5378" width="16.85546875" style="8" customWidth="1"/>
    <col min="5379" max="5379" width="20.140625" style="8" customWidth="1"/>
    <col min="5380" max="5380" width="18.28515625" style="8" customWidth="1"/>
    <col min="5381" max="5381" width="15.140625" style="8" customWidth="1"/>
    <col min="5382" max="5630" width="11.42578125" style="8"/>
    <col min="5631" max="5631" width="56.7109375" style="8" customWidth="1"/>
    <col min="5632" max="5632" width="11.42578125" style="8"/>
    <col min="5633" max="5633" width="15" style="8" customWidth="1"/>
    <col min="5634" max="5634" width="16.85546875" style="8" customWidth="1"/>
    <col min="5635" max="5635" width="20.140625" style="8" customWidth="1"/>
    <col min="5636" max="5636" width="18.28515625" style="8" customWidth="1"/>
    <col min="5637" max="5637" width="15.140625" style="8" customWidth="1"/>
    <col min="5638" max="5886" width="11.42578125" style="8"/>
    <col min="5887" max="5887" width="56.7109375" style="8" customWidth="1"/>
    <col min="5888" max="5888" width="11.42578125" style="8"/>
    <col min="5889" max="5889" width="15" style="8" customWidth="1"/>
    <col min="5890" max="5890" width="16.85546875" style="8" customWidth="1"/>
    <col min="5891" max="5891" width="20.140625" style="8" customWidth="1"/>
    <col min="5892" max="5892" width="18.28515625" style="8" customWidth="1"/>
    <col min="5893" max="5893" width="15.140625" style="8" customWidth="1"/>
    <col min="5894" max="6142" width="11.42578125" style="8"/>
    <col min="6143" max="6143" width="56.7109375" style="8" customWidth="1"/>
    <col min="6144" max="6144" width="11.42578125" style="8"/>
    <col min="6145" max="6145" width="15" style="8" customWidth="1"/>
    <col min="6146" max="6146" width="16.85546875" style="8" customWidth="1"/>
    <col min="6147" max="6147" width="20.140625" style="8" customWidth="1"/>
    <col min="6148" max="6148" width="18.28515625" style="8" customWidth="1"/>
    <col min="6149" max="6149" width="15.140625" style="8" customWidth="1"/>
    <col min="6150" max="6398" width="11.42578125" style="8"/>
    <col min="6399" max="6399" width="56.7109375" style="8" customWidth="1"/>
    <col min="6400" max="6400" width="11.42578125" style="8"/>
    <col min="6401" max="6401" width="15" style="8" customWidth="1"/>
    <col min="6402" max="6402" width="16.85546875" style="8" customWidth="1"/>
    <col min="6403" max="6403" width="20.140625" style="8" customWidth="1"/>
    <col min="6404" max="6404" width="18.28515625" style="8" customWidth="1"/>
    <col min="6405" max="6405" width="15.140625" style="8" customWidth="1"/>
    <col min="6406" max="6654" width="11.42578125" style="8"/>
    <col min="6655" max="6655" width="56.7109375" style="8" customWidth="1"/>
    <col min="6656" max="6656" width="11.42578125" style="8"/>
    <col min="6657" max="6657" width="15" style="8" customWidth="1"/>
    <col min="6658" max="6658" width="16.85546875" style="8" customWidth="1"/>
    <col min="6659" max="6659" width="20.140625" style="8" customWidth="1"/>
    <col min="6660" max="6660" width="18.28515625" style="8" customWidth="1"/>
    <col min="6661" max="6661" width="15.140625" style="8" customWidth="1"/>
    <col min="6662" max="6910" width="11.42578125" style="8"/>
    <col min="6911" max="6911" width="56.7109375" style="8" customWidth="1"/>
    <col min="6912" max="6912" width="11.42578125" style="8"/>
    <col min="6913" max="6913" width="15" style="8" customWidth="1"/>
    <col min="6914" max="6914" width="16.85546875" style="8" customWidth="1"/>
    <col min="6915" max="6915" width="20.140625" style="8" customWidth="1"/>
    <col min="6916" max="6916" width="18.28515625" style="8" customWidth="1"/>
    <col min="6917" max="6917" width="15.140625" style="8" customWidth="1"/>
    <col min="6918" max="7166" width="11.42578125" style="8"/>
    <col min="7167" max="7167" width="56.7109375" style="8" customWidth="1"/>
    <col min="7168" max="7168" width="11.42578125" style="8"/>
    <col min="7169" max="7169" width="15" style="8" customWidth="1"/>
    <col min="7170" max="7170" width="16.85546875" style="8" customWidth="1"/>
    <col min="7171" max="7171" width="20.140625" style="8" customWidth="1"/>
    <col min="7172" max="7172" width="18.28515625" style="8" customWidth="1"/>
    <col min="7173" max="7173" width="15.140625" style="8" customWidth="1"/>
    <col min="7174" max="7422" width="11.42578125" style="8"/>
    <col min="7423" max="7423" width="56.7109375" style="8" customWidth="1"/>
    <col min="7424" max="7424" width="11.42578125" style="8"/>
    <col min="7425" max="7425" width="15" style="8" customWidth="1"/>
    <col min="7426" max="7426" width="16.85546875" style="8" customWidth="1"/>
    <col min="7427" max="7427" width="20.140625" style="8" customWidth="1"/>
    <col min="7428" max="7428" width="18.28515625" style="8" customWidth="1"/>
    <col min="7429" max="7429" width="15.140625" style="8" customWidth="1"/>
    <col min="7430" max="7678" width="11.42578125" style="8"/>
    <col min="7679" max="7679" width="56.7109375" style="8" customWidth="1"/>
    <col min="7680" max="7680" width="11.42578125" style="8"/>
    <col min="7681" max="7681" width="15" style="8" customWidth="1"/>
    <col min="7682" max="7682" width="16.85546875" style="8" customWidth="1"/>
    <col min="7683" max="7683" width="20.140625" style="8" customWidth="1"/>
    <col min="7684" max="7684" width="18.28515625" style="8" customWidth="1"/>
    <col min="7685" max="7685" width="15.140625" style="8" customWidth="1"/>
    <col min="7686" max="7934" width="11.42578125" style="8"/>
    <col min="7935" max="7935" width="56.7109375" style="8" customWidth="1"/>
    <col min="7936" max="7936" width="11.42578125" style="8"/>
    <col min="7937" max="7937" width="15" style="8" customWidth="1"/>
    <col min="7938" max="7938" width="16.85546875" style="8" customWidth="1"/>
    <col min="7939" max="7939" width="20.140625" style="8" customWidth="1"/>
    <col min="7940" max="7940" width="18.28515625" style="8" customWidth="1"/>
    <col min="7941" max="7941" width="15.140625" style="8" customWidth="1"/>
    <col min="7942" max="8190" width="11.42578125" style="8"/>
    <col min="8191" max="8191" width="56.7109375" style="8" customWidth="1"/>
    <col min="8192" max="8192" width="11.42578125" style="8"/>
    <col min="8193" max="8193" width="15" style="8" customWidth="1"/>
    <col min="8194" max="8194" width="16.85546875" style="8" customWidth="1"/>
    <col min="8195" max="8195" width="20.140625" style="8" customWidth="1"/>
    <col min="8196" max="8196" width="18.28515625" style="8" customWidth="1"/>
    <col min="8197" max="8197" width="15.140625" style="8" customWidth="1"/>
    <col min="8198" max="8446" width="11.42578125" style="8"/>
    <col min="8447" max="8447" width="56.7109375" style="8" customWidth="1"/>
    <col min="8448" max="8448" width="11.42578125" style="8"/>
    <col min="8449" max="8449" width="15" style="8" customWidth="1"/>
    <col min="8450" max="8450" width="16.85546875" style="8" customWidth="1"/>
    <col min="8451" max="8451" width="20.140625" style="8" customWidth="1"/>
    <col min="8452" max="8452" width="18.28515625" style="8" customWidth="1"/>
    <col min="8453" max="8453" width="15.140625" style="8" customWidth="1"/>
    <col min="8454" max="8702" width="11.42578125" style="8"/>
    <col min="8703" max="8703" width="56.7109375" style="8" customWidth="1"/>
    <col min="8704" max="8704" width="11.42578125" style="8"/>
    <col min="8705" max="8705" width="15" style="8" customWidth="1"/>
    <col min="8706" max="8706" width="16.85546875" style="8" customWidth="1"/>
    <col min="8707" max="8707" width="20.140625" style="8" customWidth="1"/>
    <col min="8708" max="8708" width="18.28515625" style="8" customWidth="1"/>
    <col min="8709" max="8709" width="15.140625" style="8" customWidth="1"/>
    <col min="8710" max="8958" width="11.42578125" style="8"/>
    <col min="8959" max="8959" width="56.7109375" style="8" customWidth="1"/>
    <col min="8960" max="8960" width="11.42578125" style="8"/>
    <col min="8961" max="8961" width="15" style="8" customWidth="1"/>
    <col min="8962" max="8962" width="16.85546875" style="8" customWidth="1"/>
    <col min="8963" max="8963" width="20.140625" style="8" customWidth="1"/>
    <col min="8964" max="8964" width="18.28515625" style="8" customWidth="1"/>
    <col min="8965" max="8965" width="15.140625" style="8" customWidth="1"/>
    <col min="8966" max="9214" width="11.42578125" style="8"/>
    <col min="9215" max="9215" width="56.7109375" style="8" customWidth="1"/>
    <col min="9216" max="9216" width="11.42578125" style="8"/>
    <col min="9217" max="9217" width="15" style="8" customWidth="1"/>
    <col min="9218" max="9218" width="16.85546875" style="8" customWidth="1"/>
    <col min="9219" max="9219" width="20.140625" style="8" customWidth="1"/>
    <col min="9220" max="9220" width="18.28515625" style="8" customWidth="1"/>
    <col min="9221" max="9221" width="15.140625" style="8" customWidth="1"/>
    <col min="9222" max="9470" width="11.42578125" style="8"/>
    <col min="9471" max="9471" width="56.7109375" style="8" customWidth="1"/>
    <col min="9472" max="9472" width="11.42578125" style="8"/>
    <col min="9473" max="9473" width="15" style="8" customWidth="1"/>
    <col min="9474" max="9474" width="16.85546875" style="8" customWidth="1"/>
    <col min="9475" max="9475" width="20.140625" style="8" customWidth="1"/>
    <col min="9476" max="9476" width="18.28515625" style="8" customWidth="1"/>
    <col min="9477" max="9477" width="15.140625" style="8" customWidth="1"/>
    <col min="9478" max="9726" width="11.42578125" style="8"/>
    <col min="9727" max="9727" width="56.7109375" style="8" customWidth="1"/>
    <col min="9728" max="9728" width="11.42578125" style="8"/>
    <col min="9729" max="9729" width="15" style="8" customWidth="1"/>
    <col min="9730" max="9730" width="16.85546875" style="8" customWidth="1"/>
    <col min="9731" max="9731" width="20.140625" style="8" customWidth="1"/>
    <col min="9732" max="9732" width="18.28515625" style="8" customWidth="1"/>
    <col min="9733" max="9733" width="15.140625" style="8" customWidth="1"/>
    <col min="9734" max="9982" width="11.42578125" style="8"/>
    <col min="9983" max="9983" width="56.7109375" style="8" customWidth="1"/>
    <col min="9984" max="9984" width="11.42578125" style="8"/>
    <col min="9985" max="9985" width="15" style="8" customWidth="1"/>
    <col min="9986" max="9986" width="16.85546875" style="8" customWidth="1"/>
    <col min="9987" max="9987" width="20.140625" style="8" customWidth="1"/>
    <col min="9988" max="9988" width="18.28515625" style="8" customWidth="1"/>
    <col min="9989" max="9989" width="15.140625" style="8" customWidth="1"/>
    <col min="9990" max="10238" width="11.42578125" style="8"/>
    <col min="10239" max="10239" width="56.7109375" style="8" customWidth="1"/>
    <col min="10240" max="10240" width="11.42578125" style="8"/>
    <col min="10241" max="10241" width="15" style="8" customWidth="1"/>
    <col min="10242" max="10242" width="16.85546875" style="8" customWidth="1"/>
    <col min="10243" max="10243" width="20.140625" style="8" customWidth="1"/>
    <col min="10244" max="10244" width="18.28515625" style="8" customWidth="1"/>
    <col min="10245" max="10245" width="15.140625" style="8" customWidth="1"/>
    <col min="10246" max="10494" width="11.42578125" style="8"/>
    <col min="10495" max="10495" width="56.7109375" style="8" customWidth="1"/>
    <col min="10496" max="10496" width="11.42578125" style="8"/>
    <col min="10497" max="10497" width="15" style="8" customWidth="1"/>
    <col min="10498" max="10498" width="16.85546875" style="8" customWidth="1"/>
    <col min="10499" max="10499" width="20.140625" style="8" customWidth="1"/>
    <col min="10500" max="10500" width="18.28515625" style="8" customWidth="1"/>
    <col min="10501" max="10501" width="15.140625" style="8" customWidth="1"/>
    <col min="10502" max="10750" width="11.42578125" style="8"/>
    <col min="10751" max="10751" width="56.7109375" style="8" customWidth="1"/>
    <col min="10752" max="10752" width="11.42578125" style="8"/>
    <col min="10753" max="10753" width="15" style="8" customWidth="1"/>
    <col min="10754" max="10754" width="16.85546875" style="8" customWidth="1"/>
    <col min="10755" max="10755" width="20.140625" style="8" customWidth="1"/>
    <col min="10756" max="10756" width="18.28515625" style="8" customWidth="1"/>
    <col min="10757" max="10757" width="15.140625" style="8" customWidth="1"/>
    <col min="10758" max="11006" width="11.42578125" style="8"/>
    <col min="11007" max="11007" width="56.7109375" style="8" customWidth="1"/>
    <col min="11008" max="11008" width="11.42578125" style="8"/>
    <col min="11009" max="11009" width="15" style="8" customWidth="1"/>
    <col min="11010" max="11010" width="16.85546875" style="8" customWidth="1"/>
    <col min="11011" max="11011" width="20.140625" style="8" customWidth="1"/>
    <col min="11012" max="11012" width="18.28515625" style="8" customWidth="1"/>
    <col min="11013" max="11013" width="15.140625" style="8" customWidth="1"/>
    <col min="11014" max="11262" width="11.42578125" style="8"/>
    <col min="11263" max="11263" width="56.7109375" style="8" customWidth="1"/>
    <col min="11264" max="11264" width="11.42578125" style="8"/>
    <col min="11265" max="11265" width="15" style="8" customWidth="1"/>
    <col min="11266" max="11266" width="16.85546875" style="8" customWidth="1"/>
    <col min="11267" max="11267" width="20.140625" style="8" customWidth="1"/>
    <col min="11268" max="11268" width="18.28515625" style="8" customWidth="1"/>
    <col min="11269" max="11269" width="15.140625" style="8" customWidth="1"/>
    <col min="11270" max="11518" width="11.42578125" style="8"/>
    <col min="11519" max="11519" width="56.7109375" style="8" customWidth="1"/>
    <col min="11520" max="11520" width="11.42578125" style="8"/>
    <col min="11521" max="11521" width="15" style="8" customWidth="1"/>
    <col min="11522" max="11522" width="16.85546875" style="8" customWidth="1"/>
    <col min="11523" max="11523" width="20.140625" style="8" customWidth="1"/>
    <col min="11524" max="11524" width="18.28515625" style="8" customWidth="1"/>
    <col min="11525" max="11525" width="15.140625" style="8" customWidth="1"/>
    <col min="11526" max="11774" width="11.42578125" style="8"/>
    <col min="11775" max="11775" width="56.7109375" style="8" customWidth="1"/>
    <col min="11776" max="11776" width="11.42578125" style="8"/>
    <col min="11777" max="11777" width="15" style="8" customWidth="1"/>
    <col min="11778" max="11778" width="16.85546875" style="8" customWidth="1"/>
    <col min="11779" max="11779" width="20.140625" style="8" customWidth="1"/>
    <col min="11780" max="11780" width="18.28515625" style="8" customWidth="1"/>
    <col min="11781" max="11781" width="15.140625" style="8" customWidth="1"/>
    <col min="11782" max="12030" width="11.42578125" style="8"/>
    <col min="12031" max="12031" width="56.7109375" style="8" customWidth="1"/>
    <col min="12032" max="12032" width="11.42578125" style="8"/>
    <col min="12033" max="12033" width="15" style="8" customWidth="1"/>
    <col min="12034" max="12034" width="16.85546875" style="8" customWidth="1"/>
    <col min="12035" max="12035" width="20.140625" style="8" customWidth="1"/>
    <col min="12036" max="12036" width="18.28515625" style="8" customWidth="1"/>
    <col min="12037" max="12037" width="15.140625" style="8" customWidth="1"/>
    <col min="12038" max="12286" width="11.42578125" style="8"/>
    <col min="12287" max="12287" width="56.7109375" style="8" customWidth="1"/>
    <col min="12288" max="12288" width="11.42578125" style="8"/>
    <col min="12289" max="12289" width="15" style="8" customWidth="1"/>
    <col min="12290" max="12290" width="16.85546875" style="8" customWidth="1"/>
    <col min="12291" max="12291" width="20.140625" style="8" customWidth="1"/>
    <col min="12292" max="12292" width="18.28515625" style="8" customWidth="1"/>
    <col min="12293" max="12293" width="15.140625" style="8" customWidth="1"/>
    <col min="12294" max="12542" width="11.42578125" style="8"/>
    <col min="12543" max="12543" width="56.7109375" style="8" customWidth="1"/>
    <col min="12544" max="12544" width="11.42578125" style="8"/>
    <col min="12545" max="12545" width="15" style="8" customWidth="1"/>
    <col min="12546" max="12546" width="16.85546875" style="8" customWidth="1"/>
    <col min="12547" max="12547" width="20.140625" style="8" customWidth="1"/>
    <col min="12548" max="12548" width="18.28515625" style="8" customWidth="1"/>
    <col min="12549" max="12549" width="15.140625" style="8" customWidth="1"/>
    <col min="12550" max="12798" width="11.42578125" style="8"/>
    <col min="12799" max="12799" width="56.7109375" style="8" customWidth="1"/>
    <col min="12800" max="12800" width="11.42578125" style="8"/>
    <col min="12801" max="12801" width="15" style="8" customWidth="1"/>
    <col min="12802" max="12802" width="16.85546875" style="8" customWidth="1"/>
    <col min="12803" max="12803" width="20.140625" style="8" customWidth="1"/>
    <col min="12804" max="12804" width="18.28515625" style="8" customWidth="1"/>
    <col min="12805" max="12805" width="15.140625" style="8" customWidth="1"/>
    <col min="12806" max="13054" width="11.42578125" style="8"/>
    <col min="13055" max="13055" width="56.7109375" style="8" customWidth="1"/>
    <col min="13056" max="13056" width="11.42578125" style="8"/>
    <col min="13057" max="13057" width="15" style="8" customWidth="1"/>
    <col min="13058" max="13058" width="16.85546875" style="8" customWidth="1"/>
    <col min="13059" max="13059" width="20.140625" style="8" customWidth="1"/>
    <col min="13060" max="13060" width="18.28515625" style="8" customWidth="1"/>
    <col min="13061" max="13061" width="15.140625" style="8" customWidth="1"/>
    <col min="13062" max="13310" width="11.42578125" style="8"/>
    <col min="13311" max="13311" width="56.7109375" style="8" customWidth="1"/>
    <col min="13312" max="13312" width="11.42578125" style="8"/>
    <col min="13313" max="13313" width="15" style="8" customWidth="1"/>
    <col min="13314" max="13314" width="16.85546875" style="8" customWidth="1"/>
    <col min="13315" max="13315" width="20.140625" style="8" customWidth="1"/>
    <col min="13316" max="13316" width="18.28515625" style="8" customWidth="1"/>
    <col min="13317" max="13317" width="15.140625" style="8" customWidth="1"/>
    <col min="13318" max="13566" width="11.42578125" style="8"/>
    <col min="13567" max="13567" width="56.7109375" style="8" customWidth="1"/>
    <col min="13568" max="13568" width="11.42578125" style="8"/>
    <col min="13569" max="13569" width="15" style="8" customWidth="1"/>
    <col min="13570" max="13570" width="16.85546875" style="8" customWidth="1"/>
    <col min="13571" max="13571" width="20.140625" style="8" customWidth="1"/>
    <col min="13572" max="13572" width="18.28515625" style="8" customWidth="1"/>
    <col min="13573" max="13573" width="15.140625" style="8" customWidth="1"/>
    <col min="13574" max="13822" width="11.42578125" style="8"/>
    <col min="13823" max="13823" width="56.7109375" style="8" customWidth="1"/>
    <col min="13824" max="13824" width="11.42578125" style="8"/>
    <col min="13825" max="13825" width="15" style="8" customWidth="1"/>
    <col min="13826" max="13826" width="16.85546875" style="8" customWidth="1"/>
    <col min="13827" max="13827" width="20.140625" style="8" customWidth="1"/>
    <col min="13828" max="13828" width="18.28515625" style="8" customWidth="1"/>
    <col min="13829" max="13829" width="15.140625" style="8" customWidth="1"/>
    <col min="13830" max="14078" width="11.42578125" style="8"/>
    <col min="14079" max="14079" width="56.7109375" style="8" customWidth="1"/>
    <col min="14080" max="14080" width="11.42578125" style="8"/>
    <col min="14081" max="14081" width="15" style="8" customWidth="1"/>
    <col min="14082" max="14082" width="16.85546875" style="8" customWidth="1"/>
    <col min="14083" max="14083" width="20.140625" style="8" customWidth="1"/>
    <col min="14084" max="14084" width="18.28515625" style="8" customWidth="1"/>
    <col min="14085" max="14085" width="15.140625" style="8" customWidth="1"/>
    <col min="14086" max="14334" width="11.42578125" style="8"/>
    <col min="14335" max="14335" width="56.7109375" style="8" customWidth="1"/>
    <col min="14336" max="14336" width="11.42578125" style="8"/>
    <col min="14337" max="14337" width="15" style="8" customWidth="1"/>
    <col min="14338" max="14338" width="16.85546875" style="8" customWidth="1"/>
    <col min="14339" max="14339" width="20.140625" style="8" customWidth="1"/>
    <col min="14340" max="14340" width="18.28515625" style="8" customWidth="1"/>
    <col min="14341" max="14341" width="15.140625" style="8" customWidth="1"/>
    <col min="14342" max="14590" width="11.42578125" style="8"/>
    <col min="14591" max="14591" width="56.7109375" style="8" customWidth="1"/>
    <col min="14592" max="14592" width="11.42578125" style="8"/>
    <col min="14593" max="14593" width="15" style="8" customWidth="1"/>
    <col min="14594" max="14594" width="16.85546875" style="8" customWidth="1"/>
    <col min="14595" max="14595" width="20.140625" style="8" customWidth="1"/>
    <col min="14596" max="14596" width="18.28515625" style="8" customWidth="1"/>
    <col min="14597" max="14597" width="15.140625" style="8" customWidth="1"/>
    <col min="14598" max="14846" width="11.42578125" style="8"/>
    <col min="14847" max="14847" width="56.7109375" style="8" customWidth="1"/>
    <col min="14848" max="14848" width="11.42578125" style="8"/>
    <col min="14849" max="14849" width="15" style="8" customWidth="1"/>
    <col min="14850" max="14850" width="16.85546875" style="8" customWidth="1"/>
    <col min="14851" max="14851" width="20.140625" style="8" customWidth="1"/>
    <col min="14852" max="14852" width="18.28515625" style="8" customWidth="1"/>
    <col min="14853" max="14853" width="15.140625" style="8" customWidth="1"/>
    <col min="14854" max="15102" width="11.42578125" style="8"/>
    <col min="15103" max="15103" width="56.7109375" style="8" customWidth="1"/>
    <col min="15104" max="15104" width="11.42578125" style="8"/>
    <col min="15105" max="15105" width="15" style="8" customWidth="1"/>
    <col min="15106" max="15106" width="16.85546875" style="8" customWidth="1"/>
    <col min="15107" max="15107" width="20.140625" style="8" customWidth="1"/>
    <col min="15108" max="15108" width="18.28515625" style="8" customWidth="1"/>
    <col min="15109" max="15109" width="15.140625" style="8" customWidth="1"/>
    <col min="15110" max="15358" width="11.42578125" style="8"/>
    <col min="15359" max="15359" width="56.7109375" style="8" customWidth="1"/>
    <col min="15360" max="15360" width="11.42578125" style="8"/>
    <col min="15361" max="15361" width="15" style="8" customWidth="1"/>
    <col min="15362" max="15362" width="16.85546875" style="8" customWidth="1"/>
    <col min="15363" max="15363" width="20.140625" style="8" customWidth="1"/>
    <col min="15364" max="15364" width="18.28515625" style="8" customWidth="1"/>
    <col min="15365" max="15365" width="15.140625" style="8" customWidth="1"/>
    <col min="15366" max="15614" width="11.42578125" style="8"/>
    <col min="15615" max="15615" width="56.7109375" style="8" customWidth="1"/>
    <col min="15616" max="15616" width="11.42578125" style="8"/>
    <col min="15617" max="15617" width="15" style="8" customWidth="1"/>
    <col min="15618" max="15618" width="16.85546875" style="8" customWidth="1"/>
    <col min="15619" max="15619" width="20.140625" style="8" customWidth="1"/>
    <col min="15620" max="15620" width="18.28515625" style="8" customWidth="1"/>
    <col min="15621" max="15621" width="15.140625" style="8" customWidth="1"/>
    <col min="15622" max="15870" width="11.42578125" style="8"/>
    <col min="15871" max="15871" width="56.7109375" style="8" customWidth="1"/>
    <col min="15872" max="15872" width="11.42578125" style="8"/>
    <col min="15873" max="15873" width="15" style="8" customWidth="1"/>
    <col min="15874" max="15874" width="16.85546875" style="8" customWidth="1"/>
    <col min="15875" max="15875" width="20.140625" style="8" customWidth="1"/>
    <col min="15876" max="15876" width="18.28515625" style="8" customWidth="1"/>
    <col min="15877" max="15877" width="15.140625" style="8" customWidth="1"/>
    <col min="15878" max="16126" width="11.42578125" style="8"/>
    <col min="16127" max="16127" width="56.7109375" style="8" customWidth="1"/>
    <col min="16128" max="16128" width="11.42578125" style="8"/>
    <col min="16129" max="16129" width="15" style="8" customWidth="1"/>
    <col min="16130" max="16130" width="16.85546875" style="8" customWidth="1"/>
    <col min="16131" max="16131" width="20.140625" style="8" customWidth="1"/>
    <col min="16132" max="16132" width="18.28515625" style="8" customWidth="1"/>
    <col min="16133" max="16133" width="15.140625" style="8" customWidth="1"/>
    <col min="16134" max="16384" width="11.42578125" style="8"/>
  </cols>
  <sheetData>
    <row r="1" spans="1:9" ht="22.5" customHeight="1" x14ac:dyDescent="0.25"/>
    <row r="2" spans="1:9" ht="22.5" customHeight="1" x14ac:dyDescent="0.25"/>
    <row r="3" spans="1:9" ht="21.75" customHeight="1" x14ac:dyDescent="0.25"/>
    <row r="4" spans="1:9" ht="21.75" customHeight="1" x14ac:dyDescent="0.25"/>
    <row r="5" spans="1:9" ht="18" x14ac:dyDescent="0.25">
      <c r="A5" s="157" t="s">
        <v>25</v>
      </c>
      <c r="B5" s="157"/>
      <c r="C5" s="157"/>
      <c r="D5" s="157"/>
      <c r="E5" s="157"/>
      <c r="F5" s="157"/>
      <c r="G5" s="157"/>
    </row>
    <row r="6" spans="1:9" ht="18" x14ac:dyDescent="0.25">
      <c r="A6" s="157" t="s">
        <v>0</v>
      </c>
      <c r="B6" s="157"/>
      <c r="C6" s="157"/>
      <c r="D6" s="157"/>
      <c r="E6" s="157"/>
      <c r="F6" s="157"/>
      <c r="G6" s="157"/>
    </row>
    <row r="7" spans="1:9" ht="18" x14ac:dyDescent="0.25">
      <c r="A7" s="157" t="s">
        <v>267</v>
      </c>
      <c r="B7" s="157"/>
      <c r="C7" s="157"/>
      <c r="D7" s="157"/>
      <c r="E7" s="157"/>
      <c r="F7" s="157"/>
      <c r="G7" s="157"/>
    </row>
    <row r="8" spans="1:9" ht="18.75" thickBot="1" x14ac:dyDescent="0.3">
      <c r="A8" s="157"/>
      <c r="B8" s="157"/>
      <c r="C8" s="157"/>
      <c r="D8" s="157"/>
      <c r="E8" s="157"/>
      <c r="F8" s="157"/>
      <c r="G8" s="157"/>
    </row>
    <row r="9" spans="1:9" s="2" customFormat="1" ht="13.5" customHeight="1" thickBot="1" x14ac:dyDescent="0.3">
      <c r="A9" s="95" t="s">
        <v>233</v>
      </c>
      <c r="B9" s="96"/>
      <c r="C9" s="96"/>
      <c r="D9" s="96"/>
      <c r="E9" s="96"/>
      <c r="F9" s="96"/>
      <c r="G9" s="97"/>
      <c r="H9" s="24"/>
      <c r="I9" s="24"/>
    </row>
    <row r="10" spans="1:9" s="2" customFormat="1" ht="23.25" customHeight="1" thickBot="1" x14ac:dyDescent="0.3">
      <c r="A10" s="95" t="s">
        <v>234</v>
      </c>
      <c r="B10" s="96"/>
      <c r="C10" s="96"/>
      <c r="D10" s="96"/>
      <c r="E10" s="96"/>
      <c r="F10" s="96"/>
      <c r="G10" s="97"/>
      <c r="H10" s="24"/>
      <c r="I10" s="24"/>
    </row>
    <row r="11" spans="1:9" ht="12.75" customHeight="1" x14ac:dyDescent="0.25">
      <c r="A11" s="155" t="s">
        <v>26</v>
      </c>
      <c r="B11" s="156" t="s">
        <v>27</v>
      </c>
      <c r="C11" s="156" t="s">
        <v>28</v>
      </c>
      <c r="D11" s="156" t="s">
        <v>29</v>
      </c>
      <c r="E11" s="153" t="s">
        <v>30</v>
      </c>
      <c r="F11" s="153" t="s">
        <v>31</v>
      </c>
      <c r="G11" s="153" t="s">
        <v>32</v>
      </c>
    </row>
    <row r="12" spans="1:9" ht="16.5" customHeight="1" x14ac:dyDescent="0.25">
      <c r="A12" s="155"/>
      <c r="B12" s="156"/>
      <c r="C12" s="156" t="s">
        <v>33</v>
      </c>
      <c r="D12" s="156" t="s">
        <v>13</v>
      </c>
      <c r="E12" s="154"/>
      <c r="F12" s="154"/>
      <c r="G12" s="154"/>
    </row>
    <row r="13" spans="1:9" s="1" customFormat="1" ht="43.5" customHeight="1" x14ac:dyDescent="0.2">
      <c r="A13" s="23" t="s">
        <v>237</v>
      </c>
      <c r="B13" s="80">
        <f>B15+B384+B395</f>
        <v>32210</v>
      </c>
      <c r="C13" s="80">
        <f t="shared" ref="C13:D13" si="0">C15+C384+C395</f>
        <v>224827120.16999999</v>
      </c>
      <c r="D13" s="80">
        <f t="shared" si="0"/>
        <v>413544678.73000002</v>
      </c>
      <c r="E13" s="54" t="s">
        <v>217</v>
      </c>
      <c r="F13" s="54" t="s">
        <v>25</v>
      </c>
      <c r="G13" s="54" t="s">
        <v>34</v>
      </c>
    </row>
    <row r="14" spans="1:9" s="1" customFormat="1" ht="32.25" customHeight="1" x14ac:dyDescent="0.2">
      <c r="A14" s="38" t="s">
        <v>238</v>
      </c>
      <c r="B14" s="39" t="s">
        <v>269</v>
      </c>
      <c r="C14" s="39" t="s">
        <v>269</v>
      </c>
      <c r="D14" s="39" t="s">
        <v>269</v>
      </c>
      <c r="E14" s="39" t="s">
        <v>269</v>
      </c>
      <c r="F14" s="39" t="s">
        <v>269</v>
      </c>
      <c r="G14" s="39" t="s">
        <v>269</v>
      </c>
    </row>
    <row r="15" spans="1:9" s="1" customFormat="1" ht="43.5" customHeight="1" x14ac:dyDescent="0.2">
      <c r="A15" s="38" t="s">
        <v>239</v>
      </c>
      <c r="B15" s="39">
        <f>B81+B284+B352+B383</f>
        <v>29981</v>
      </c>
      <c r="C15" s="20">
        <f t="shared" ref="C15:D15" si="1">C81+C284+C352+C383</f>
        <v>112366178.16999999</v>
      </c>
      <c r="D15" s="20">
        <f t="shared" si="1"/>
        <v>159964558.72999999</v>
      </c>
      <c r="E15" s="39" t="s">
        <v>217</v>
      </c>
      <c r="F15" s="39" t="s">
        <v>25</v>
      </c>
      <c r="G15" s="39" t="s">
        <v>34</v>
      </c>
    </row>
    <row r="16" spans="1:9" s="1" customFormat="1" ht="18.75" customHeight="1" x14ac:dyDescent="0.25">
      <c r="A16" s="30" t="s">
        <v>377</v>
      </c>
      <c r="B16" s="45">
        <v>10</v>
      </c>
      <c r="C16" s="56">
        <v>39000</v>
      </c>
      <c r="D16" s="57">
        <f>B16*C16</f>
        <v>390000</v>
      </c>
      <c r="E16" s="29" t="s">
        <v>217</v>
      </c>
      <c r="F16" s="29" t="s">
        <v>25</v>
      </c>
      <c r="G16" s="29" t="s">
        <v>34</v>
      </c>
    </row>
    <row r="17" spans="1:7" s="26" customFormat="1" ht="30.75" customHeight="1" x14ac:dyDescent="0.25">
      <c r="A17" s="30" t="s">
        <v>378</v>
      </c>
      <c r="B17" s="46">
        <v>15</v>
      </c>
      <c r="C17" s="56">
        <v>12600</v>
      </c>
      <c r="D17" s="57">
        <f t="shared" ref="D17:D74" si="2">B17*C17</f>
        <v>189000</v>
      </c>
      <c r="E17" s="29" t="s">
        <v>217</v>
      </c>
      <c r="F17" s="29" t="s">
        <v>25</v>
      </c>
      <c r="G17" s="29" t="s">
        <v>34</v>
      </c>
    </row>
    <row r="18" spans="1:7" s="26" customFormat="1" ht="15.75" customHeight="1" x14ac:dyDescent="0.25">
      <c r="A18" s="30" t="s">
        <v>41</v>
      </c>
      <c r="B18" s="46">
        <v>8</v>
      </c>
      <c r="C18" s="56">
        <v>18000</v>
      </c>
      <c r="D18" s="56">
        <f t="shared" si="2"/>
        <v>144000</v>
      </c>
      <c r="E18" s="29" t="s">
        <v>217</v>
      </c>
      <c r="F18" s="29" t="s">
        <v>25</v>
      </c>
      <c r="G18" s="29" t="s">
        <v>34</v>
      </c>
    </row>
    <row r="19" spans="1:7" s="1" customFormat="1" ht="21.75" customHeight="1" x14ac:dyDescent="0.25">
      <c r="A19" s="30" t="s">
        <v>379</v>
      </c>
      <c r="B19" s="46">
        <v>10</v>
      </c>
      <c r="C19" s="56">
        <v>15500</v>
      </c>
      <c r="D19" s="57">
        <f t="shared" si="2"/>
        <v>155000</v>
      </c>
      <c r="E19" s="29" t="s">
        <v>217</v>
      </c>
      <c r="F19" s="29" t="s">
        <v>25</v>
      </c>
      <c r="G19" s="29" t="s">
        <v>34</v>
      </c>
    </row>
    <row r="20" spans="1:7" s="26" customFormat="1" ht="16.5" customHeight="1" x14ac:dyDescent="0.25">
      <c r="A20" s="30" t="s">
        <v>380</v>
      </c>
      <c r="B20" s="46">
        <v>10</v>
      </c>
      <c r="C20" s="56">
        <v>13000</v>
      </c>
      <c r="D20" s="57">
        <f t="shared" si="2"/>
        <v>130000</v>
      </c>
      <c r="E20" s="29" t="s">
        <v>217</v>
      </c>
      <c r="F20" s="29" t="s">
        <v>25</v>
      </c>
      <c r="G20" s="29" t="s">
        <v>34</v>
      </c>
    </row>
    <row r="21" spans="1:7" s="26" customFormat="1" ht="16.5" customHeight="1" x14ac:dyDescent="0.25">
      <c r="A21" s="30" t="s">
        <v>381</v>
      </c>
      <c r="B21" s="46">
        <v>10</v>
      </c>
      <c r="C21" s="56">
        <v>13000</v>
      </c>
      <c r="D21" s="57">
        <f t="shared" si="2"/>
        <v>130000</v>
      </c>
      <c r="E21" s="29" t="s">
        <v>217</v>
      </c>
      <c r="F21" s="29" t="s">
        <v>25</v>
      </c>
      <c r="G21" s="29" t="s">
        <v>34</v>
      </c>
    </row>
    <row r="22" spans="1:7" s="26" customFormat="1" ht="17.25" customHeight="1" x14ac:dyDescent="0.25">
      <c r="A22" s="30" t="s">
        <v>382</v>
      </c>
      <c r="B22" s="46">
        <v>10</v>
      </c>
      <c r="C22" s="56">
        <v>3800</v>
      </c>
      <c r="D22" s="57">
        <f t="shared" si="2"/>
        <v>38000</v>
      </c>
      <c r="E22" s="29" t="s">
        <v>217</v>
      </c>
      <c r="F22" s="29" t="s">
        <v>25</v>
      </c>
      <c r="G22" s="29" t="s">
        <v>34</v>
      </c>
    </row>
    <row r="23" spans="1:7" s="26" customFormat="1" ht="16.5" customHeight="1" x14ac:dyDescent="0.25">
      <c r="A23" s="30" t="s">
        <v>383</v>
      </c>
      <c r="B23" s="46">
        <v>15</v>
      </c>
      <c r="C23" s="56">
        <v>4500</v>
      </c>
      <c r="D23" s="57">
        <f t="shared" si="2"/>
        <v>67500</v>
      </c>
      <c r="E23" s="29" t="s">
        <v>217</v>
      </c>
      <c r="F23" s="29" t="s">
        <v>25</v>
      </c>
      <c r="G23" s="29" t="s">
        <v>34</v>
      </c>
    </row>
    <row r="24" spans="1:7" s="26" customFormat="1" ht="17.25" customHeight="1" x14ac:dyDescent="0.25">
      <c r="A24" s="30" t="s">
        <v>384</v>
      </c>
      <c r="B24" s="46">
        <v>13</v>
      </c>
      <c r="C24" s="56">
        <v>3000</v>
      </c>
      <c r="D24" s="57">
        <f t="shared" si="2"/>
        <v>39000</v>
      </c>
      <c r="E24" s="29" t="s">
        <v>217</v>
      </c>
      <c r="F24" s="29" t="s">
        <v>25</v>
      </c>
      <c r="G24" s="29" t="s">
        <v>34</v>
      </c>
    </row>
    <row r="25" spans="1:7" s="26" customFormat="1" ht="16.5" customHeight="1" x14ac:dyDescent="0.25">
      <c r="A25" s="30" t="s">
        <v>385</v>
      </c>
      <c r="B25" s="46">
        <v>15</v>
      </c>
      <c r="C25" s="56">
        <v>7800</v>
      </c>
      <c r="D25" s="57">
        <f t="shared" si="2"/>
        <v>117000</v>
      </c>
      <c r="E25" s="29" t="s">
        <v>217</v>
      </c>
      <c r="F25" s="29" t="s">
        <v>25</v>
      </c>
      <c r="G25" s="29" t="s">
        <v>34</v>
      </c>
    </row>
    <row r="26" spans="1:7" s="26" customFormat="1" ht="30.75" customHeight="1" x14ac:dyDescent="0.25">
      <c r="A26" s="30" t="s">
        <v>386</v>
      </c>
      <c r="B26" s="46">
        <v>8</v>
      </c>
      <c r="C26" s="56">
        <v>14000</v>
      </c>
      <c r="D26" s="57">
        <f t="shared" si="2"/>
        <v>112000</v>
      </c>
      <c r="E26" s="29" t="s">
        <v>217</v>
      </c>
      <c r="F26" s="29" t="s">
        <v>25</v>
      </c>
      <c r="G26" s="29" t="s">
        <v>34</v>
      </c>
    </row>
    <row r="27" spans="1:7" s="26" customFormat="1" ht="21" customHeight="1" x14ac:dyDescent="0.25">
      <c r="A27" s="30" t="s">
        <v>387</v>
      </c>
      <c r="B27" s="46">
        <v>5</v>
      </c>
      <c r="C27" s="56">
        <v>5500</v>
      </c>
      <c r="D27" s="57">
        <f t="shared" si="2"/>
        <v>27500</v>
      </c>
      <c r="E27" s="29" t="s">
        <v>217</v>
      </c>
      <c r="F27" s="29" t="s">
        <v>25</v>
      </c>
      <c r="G27" s="29" t="s">
        <v>34</v>
      </c>
    </row>
    <row r="28" spans="1:7" s="26" customFormat="1" ht="17.25" customHeight="1" x14ac:dyDescent="0.25">
      <c r="A28" s="30" t="s">
        <v>388</v>
      </c>
      <c r="B28" s="46">
        <v>7</v>
      </c>
      <c r="C28" s="56">
        <v>24500</v>
      </c>
      <c r="D28" s="57">
        <f t="shared" si="2"/>
        <v>171500</v>
      </c>
      <c r="E28" s="29" t="s">
        <v>217</v>
      </c>
      <c r="F28" s="29" t="s">
        <v>25</v>
      </c>
      <c r="G28" s="29" t="s">
        <v>34</v>
      </c>
    </row>
    <row r="29" spans="1:7" s="26" customFormat="1" ht="15.75" customHeight="1" x14ac:dyDescent="0.25">
      <c r="A29" s="30" t="s">
        <v>389</v>
      </c>
      <c r="B29" s="46">
        <v>10</v>
      </c>
      <c r="C29" s="56">
        <v>19500</v>
      </c>
      <c r="D29" s="57">
        <f t="shared" si="2"/>
        <v>195000</v>
      </c>
      <c r="E29" s="29" t="s">
        <v>217</v>
      </c>
      <c r="F29" s="29" t="s">
        <v>25</v>
      </c>
      <c r="G29" s="29" t="s">
        <v>34</v>
      </c>
    </row>
    <row r="30" spans="1:7" s="26" customFormat="1" ht="17.25" customHeight="1" x14ac:dyDescent="0.25">
      <c r="A30" s="30" t="s">
        <v>326</v>
      </c>
      <c r="B30" s="46">
        <v>5</v>
      </c>
      <c r="C30" s="56">
        <v>260000</v>
      </c>
      <c r="D30" s="57">
        <f t="shared" si="2"/>
        <v>1300000</v>
      </c>
      <c r="E30" s="29" t="s">
        <v>217</v>
      </c>
      <c r="F30" s="29" t="s">
        <v>25</v>
      </c>
      <c r="G30" s="29" t="s">
        <v>34</v>
      </c>
    </row>
    <row r="31" spans="1:7" s="26" customFormat="1" ht="19.5" customHeight="1" x14ac:dyDescent="0.25">
      <c r="A31" s="30" t="s">
        <v>327</v>
      </c>
      <c r="B31" s="46">
        <v>50</v>
      </c>
      <c r="C31" s="56">
        <v>260</v>
      </c>
      <c r="D31" s="57">
        <f t="shared" si="2"/>
        <v>13000</v>
      </c>
      <c r="E31" s="29" t="s">
        <v>217</v>
      </c>
      <c r="F31" s="29" t="s">
        <v>25</v>
      </c>
      <c r="G31" s="29" t="s">
        <v>34</v>
      </c>
    </row>
    <row r="32" spans="1:7" s="26" customFormat="1" ht="18.75" customHeight="1" x14ac:dyDescent="0.25">
      <c r="A32" s="30" t="s">
        <v>328</v>
      </c>
      <c r="B32" s="46">
        <v>50</v>
      </c>
      <c r="C32" s="56">
        <v>30</v>
      </c>
      <c r="D32" s="57">
        <f t="shared" si="2"/>
        <v>1500</v>
      </c>
      <c r="E32" s="29" t="s">
        <v>217</v>
      </c>
      <c r="F32" s="29" t="s">
        <v>25</v>
      </c>
      <c r="G32" s="29" t="s">
        <v>34</v>
      </c>
    </row>
    <row r="33" spans="1:7" s="26" customFormat="1" ht="29.25" customHeight="1" x14ac:dyDescent="0.25">
      <c r="A33" s="30" t="s">
        <v>329</v>
      </c>
      <c r="B33" s="46">
        <v>10</v>
      </c>
      <c r="C33" s="56">
        <v>4800</v>
      </c>
      <c r="D33" s="57">
        <f t="shared" si="2"/>
        <v>48000</v>
      </c>
      <c r="E33" s="29" t="s">
        <v>217</v>
      </c>
      <c r="F33" s="29" t="s">
        <v>25</v>
      </c>
      <c r="G33" s="29" t="s">
        <v>34</v>
      </c>
    </row>
    <row r="34" spans="1:7" s="26" customFormat="1" ht="21" customHeight="1" x14ac:dyDescent="0.25">
      <c r="A34" s="30" t="s">
        <v>330</v>
      </c>
      <c r="B34" s="46">
        <v>5</v>
      </c>
      <c r="C34" s="56">
        <v>6700</v>
      </c>
      <c r="D34" s="57">
        <f t="shared" si="2"/>
        <v>33500</v>
      </c>
      <c r="E34" s="29" t="s">
        <v>217</v>
      </c>
      <c r="F34" s="29" t="s">
        <v>25</v>
      </c>
      <c r="G34" s="29" t="s">
        <v>34</v>
      </c>
    </row>
    <row r="35" spans="1:7" s="26" customFormat="1" ht="19.5" customHeight="1" x14ac:dyDescent="0.25">
      <c r="A35" s="30" t="s">
        <v>331</v>
      </c>
      <c r="B35" s="46">
        <v>100</v>
      </c>
      <c r="C35" s="56">
        <v>205</v>
      </c>
      <c r="D35" s="57">
        <f t="shared" si="2"/>
        <v>20500</v>
      </c>
      <c r="E35" s="29" t="s">
        <v>217</v>
      </c>
      <c r="F35" s="29" t="s">
        <v>25</v>
      </c>
      <c r="G35" s="29" t="s">
        <v>34</v>
      </c>
    </row>
    <row r="36" spans="1:7" s="26" customFormat="1" ht="18" customHeight="1" x14ac:dyDescent="0.25">
      <c r="A36" s="30" t="s">
        <v>332</v>
      </c>
      <c r="B36" s="46">
        <v>100</v>
      </c>
      <c r="C36" s="56">
        <v>259</v>
      </c>
      <c r="D36" s="57">
        <f t="shared" si="2"/>
        <v>25900</v>
      </c>
      <c r="E36" s="29" t="s">
        <v>217</v>
      </c>
      <c r="F36" s="29" t="s">
        <v>25</v>
      </c>
      <c r="G36" s="29" t="s">
        <v>34</v>
      </c>
    </row>
    <row r="37" spans="1:7" s="26" customFormat="1" ht="30.75" customHeight="1" x14ac:dyDescent="0.25">
      <c r="A37" s="30" t="s">
        <v>333</v>
      </c>
      <c r="B37" s="46">
        <v>100</v>
      </c>
      <c r="C37" s="56">
        <v>84.48</v>
      </c>
      <c r="D37" s="57">
        <f t="shared" si="2"/>
        <v>8448</v>
      </c>
      <c r="E37" s="29" t="s">
        <v>217</v>
      </c>
      <c r="F37" s="29" t="s">
        <v>25</v>
      </c>
      <c r="G37" s="29" t="s">
        <v>34</v>
      </c>
    </row>
    <row r="38" spans="1:7" s="26" customFormat="1" ht="16.5" customHeight="1" x14ac:dyDescent="0.25">
      <c r="A38" s="30" t="s">
        <v>334</v>
      </c>
      <c r="B38" s="46">
        <v>20</v>
      </c>
      <c r="C38" s="56">
        <v>1836</v>
      </c>
      <c r="D38" s="57">
        <f t="shared" si="2"/>
        <v>36720</v>
      </c>
      <c r="E38" s="29" t="s">
        <v>217</v>
      </c>
      <c r="F38" s="29" t="s">
        <v>25</v>
      </c>
      <c r="G38" s="29" t="s">
        <v>34</v>
      </c>
    </row>
    <row r="39" spans="1:7" s="26" customFormat="1" ht="18" customHeight="1" x14ac:dyDescent="0.25">
      <c r="A39" s="30" t="s">
        <v>335</v>
      </c>
      <c r="B39" s="46">
        <v>10</v>
      </c>
      <c r="C39" s="56">
        <v>3268</v>
      </c>
      <c r="D39" s="57">
        <f t="shared" si="2"/>
        <v>32680</v>
      </c>
      <c r="E39" s="29" t="s">
        <v>217</v>
      </c>
      <c r="F39" s="29" t="s">
        <v>25</v>
      </c>
      <c r="G39" s="29" t="s">
        <v>34</v>
      </c>
    </row>
    <row r="40" spans="1:7" s="26" customFormat="1" ht="29.25" customHeight="1" x14ac:dyDescent="0.25">
      <c r="A40" s="30" t="s">
        <v>336</v>
      </c>
      <c r="B40" s="46">
        <v>10</v>
      </c>
      <c r="C40" s="56">
        <v>6900</v>
      </c>
      <c r="D40" s="57">
        <f t="shared" si="2"/>
        <v>69000</v>
      </c>
      <c r="E40" s="29" t="s">
        <v>217</v>
      </c>
      <c r="F40" s="29" t="s">
        <v>25</v>
      </c>
      <c r="G40" s="29" t="s">
        <v>34</v>
      </c>
    </row>
    <row r="41" spans="1:7" s="26" customFormat="1" ht="31.5" customHeight="1" x14ac:dyDescent="0.25">
      <c r="A41" s="30" t="s">
        <v>337</v>
      </c>
      <c r="B41" s="46">
        <v>10</v>
      </c>
      <c r="C41" s="56">
        <v>6900</v>
      </c>
      <c r="D41" s="57">
        <f t="shared" si="2"/>
        <v>69000</v>
      </c>
      <c r="E41" s="29" t="s">
        <v>217</v>
      </c>
      <c r="F41" s="29" t="s">
        <v>25</v>
      </c>
      <c r="G41" s="29" t="s">
        <v>34</v>
      </c>
    </row>
    <row r="42" spans="1:7" s="26" customFormat="1" ht="30" customHeight="1" x14ac:dyDescent="0.25">
      <c r="A42" s="30" t="s">
        <v>338</v>
      </c>
      <c r="B42" s="46">
        <v>5</v>
      </c>
      <c r="C42" s="56">
        <v>3650</v>
      </c>
      <c r="D42" s="57">
        <f t="shared" si="2"/>
        <v>18250</v>
      </c>
      <c r="E42" s="29" t="s">
        <v>217</v>
      </c>
      <c r="F42" s="29" t="s">
        <v>25</v>
      </c>
      <c r="G42" s="29" t="s">
        <v>34</v>
      </c>
    </row>
    <row r="43" spans="1:7" s="26" customFormat="1" ht="19.5" customHeight="1" x14ac:dyDescent="0.25">
      <c r="A43" s="30" t="s">
        <v>339</v>
      </c>
      <c r="B43" s="46">
        <v>100</v>
      </c>
      <c r="C43" s="56">
        <v>135</v>
      </c>
      <c r="D43" s="57">
        <f t="shared" si="2"/>
        <v>13500</v>
      </c>
      <c r="E43" s="29" t="s">
        <v>217</v>
      </c>
      <c r="F43" s="29" t="s">
        <v>25</v>
      </c>
      <c r="G43" s="29" t="s">
        <v>34</v>
      </c>
    </row>
    <row r="44" spans="1:7" s="26" customFormat="1" ht="18.75" customHeight="1" x14ac:dyDescent="0.25">
      <c r="A44" s="30" t="s">
        <v>340</v>
      </c>
      <c r="B44" s="46">
        <v>100</v>
      </c>
      <c r="C44" s="56">
        <v>250</v>
      </c>
      <c r="D44" s="57">
        <f t="shared" si="2"/>
        <v>25000</v>
      </c>
      <c r="E44" s="29" t="s">
        <v>217</v>
      </c>
      <c r="F44" s="29" t="s">
        <v>25</v>
      </c>
      <c r="G44" s="29" t="s">
        <v>34</v>
      </c>
    </row>
    <row r="45" spans="1:7" s="26" customFormat="1" ht="16.5" customHeight="1" x14ac:dyDescent="0.25">
      <c r="A45" s="30" t="s">
        <v>341</v>
      </c>
      <c r="B45" s="46">
        <v>5</v>
      </c>
      <c r="C45" s="56">
        <v>110</v>
      </c>
      <c r="D45" s="57">
        <f t="shared" si="2"/>
        <v>550</v>
      </c>
      <c r="E45" s="29" t="s">
        <v>217</v>
      </c>
      <c r="F45" s="29" t="s">
        <v>25</v>
      </c>
      <c r="G45" s="29" t="s">
        <v>34</v>
      </c>
    </row>
    <row r="46" spans="1:7" s="26" customFormat="1" ht="14.25" customHeight="1" x14ac:dyDescent="0.25">
      <c r="A46" s="30" t="s">
        <v>342</v>
      </c>
      <c r="B46" s="46">
        <v>5</v>
      </c>
      <c r="C46" s="56">
        <v>170</v>
      </c>
      <c r="D46" s="57">
        <f t="shared" si="2"/>
        <v>850</v>
      </c>
      <c r="E46" s="29" t="s">
        <v>217</v>
      </c>
      <c r="F46" s="29" t="s">
        <v>25</v>
      </c>
      <c r="G46" s="29" t="s">
        <v>34</v>
      </c>
    </row>
    <row r="47" spans="1:7" s="26" customFormat="1" ht="30" customHeight="1" x14ac:dyDescent="0.25">
      <c r="A47" s="30" t="s">
        <v>343</v>
      </c>
      <c r="B47" s="46">
        <v>10</v>
      </c>
      <c r="C47" s="56">
        <v>4800</v>
      </c>
      <c r="D47" s="57">
        <f t="shared" si="2"/>
        <v>48000</v>
      </c>
      <c r="E47" s="29" t="s">
        <v>217</v>
      </c>
      <c r="F47" s="29" t="s">
        <v>25</v>
      </c>
      <c r="G47" s="29" t="s">
        <v>34</v>
      </c>
    </row>
    <row r="48" spans="1:7" s="26" customFormat="1" ht="18" customHeight="1" x14ac:dyDescent="0.25">
      <c r="A48" s="30" t="s">
        <v>344</v>
      </c>
      <c r="B48" s="46">
        <v>25</v>
      </c>
      <c r="C48" s="56">
        <v>180</v>
      </c>
      <c r="D48" s="57">
        <f t="shared" si="2"/>
        <v>4500</v>
      </c>
      <c r="E48" s="29" t="s">
        <v>217</v>
      </c>
      <c r="F48" s="29" t="s">
        <v>25</v>
      </c>
      <c r="G48" s="29" t="s">
        <v>34</v>
      </c>
    </row>
    <row r="49" spans="1:7" s="26" customFormat="1" ht="15" customHeight="1" x14ac:dyDescent="0.25">
      <c r="A49" s="30" t="s">
        <v>345</v>
      </c>
      <c r="B49" s="46">
        <v>100</v>
      </c>
      <c r="C49" s="56">
        <v>235</v>
      </c>
      <c r="D49" s="57">
        <f t="shared" si="2"/>
        <v>23500</v>
      </c>
      <c r="E49" s="29" t="s">
        <v>217</v>
      </c>
      <c r="F49" s="29" t="s">
        <v>25</v>
      </c>
      <c r="G49" s="29" t="s">
        <v>34</v>
      </c>
    </row>
    <row r="50" spans="1:7" s="26" customFormat="1" ht="15.75" customHeight="1" x14ac:dyDescent="0.25">
      <c r="A50" s="30" t="s">
        <v>346</v>
      </c>
      <c r="B50" s="46">
        <v>100</v>
      </c>
      <c r="C50" s="56">
        <v>732.76</v>
      </c>
      <c r="D50" s="57">
        <f t="shared" si="2"/>
        <v>73276</v>
      </c>
      <c r="E50" s="29" t="s">
        <v>217</v>
      </c>
      <c r="F50" s="29" t="s">
        <v>25</v>
      </c>
      <c r="G50" s="29" t="s">
        <v>34</v>
      </c>
    </row>
    <row r="51" spans="1:7" s="26" customFormat="1" ht="15.75" customHeight="1" x14ac:dyDescent="0.25">
      <c r="A51" s="30" t="s">
        <v>347</v>
      </c>
      <c r="B51" s="46">
        <v>100</v>
      </c>
      <c r="C51" s="56">
        <v>280.17</v>
      </c>
      <c r="D51" s="57">
        <f t="shared" si="2"/>
        <v>28017</v>
      </c>
      <c r="E51" s="29" t="s">
        <v>217</v>
      </c>
      <c r="F51" s="29" t="s">
        <v>25</v>
      </c>
      <c r="G51" s="29" t="s">
        <v>34</v>
      </c>
    </row>
    <row r="52" spans="1:7" s="26" customFormat="1" ht="15.75" customHeight="1" x14ac:dyDescent="0.25">
      <c r="A52" s="30" t="s">
        <v>348</v>
      </c>
      <c r="B52" s="46">
        <v>100</v>
      </c>
      <c r="C52" s="56">
        <v>2301.44</v>
      </c>
      <c r="D52" s="57">
        <f t="shared" si="2"/>
        <v>230144</v>
      </c>
      <c r="E52" s="29" t="s">
        <v>217</v>
      </c>
      <c r="F52" s="29" t="s">
        <v>25</v>
      </c>
      <c r="G52" s="29" t="s">
        <v>34</v>
      </c>
    </row>
    <row r="53" spans="1:7" s="26" customFormat="1" ht="15.75" customHeight="1" x14ac:dyDescent="0.25">
      <c r="A53" s="30" t="s">
        <v>349</v>
      </c>
      <c r="B53" s="46">
        <v>100</v>
      </c>
      <c r="C53" s="56">
        <v>2301.44</v>
      </c>
      <c r="D53" s="57">
        <f t="shared" si="2"/>
        <v>230144</v>
      </c>
      <c r="E53" s="29" t="s">
        <v>217</v>
      </c>
      <c r="F53" s="29" t="s">
        <v>25</v>
      </c>
      <c r="G53" s="29" t="s">
        <v>34</v>
      </c>
    </row>
    <row r="54" spans="1:7" s="26" customFormat="1" ht="15.75" customHeight="1" x14ac:dyDescent="0.25">
      <c r="A54" s="30" t="s">
        <v>350</v>
      </c>
      <c r="B54" s="46">
        <v>100</v>
      </c>
      <c r="C54" s="56">
        <v>1612</v>
      </c>
      <c r="D54" s="57">
        <f t="shared" si="2"/>
        <v>161200</v>
      </c>
      <c r="E54" s="29" t="s">
        <v>217</v>
      </c>
      <c r="F54" s="29" t="s">
        <v>25</v>
      </c>
      <c r="G54" s="29" t="s">
        <v>34</v>
      </c>
    </row>
    <row r="55" spans="1:7" s="26" customFormat="1" ht="15.75" customHeight="1" x14ac:dyDescent="0.25">
      <c r="A55" s="30" t="s">
        <v>351</v>
      </c>
      <c r="B55" s="46">
        <v>100</v>
      </c>
      <c r="C55" s="56">
        <v>2301.44</v>
      </c>
      <c r="D55" s="57">
        <f t="shared" si="2"/>
        <v>230144</v>
      </c>
      <c r="E55" s="29" t="s">
        <v>217</v>
      </c>
      <c r="F55" s="29" t="s">
        <v>25</v>
      </c>
      <c r="G55" s="29" t="s">
        <v>34</v>
      </c>
    </row>
    <row r="56" spans="1:7" s="26" customFormat="1" ht="15.75" customHeight="1" x14ac:dyDescent="0.25">
      <c r="A56" s="30" t="s">
        <v>352</v>
      </c>
      <c r="B56" s="46">
        <v>50</v>
      </c>
      <c r="C56" s="56">
        <v>11126</v>
      </c>
      <c r="D56" s="57">
        <f t="shared" si="2"/>
        <v>556300</v>
      </c>
      <c r="E56" s="29" t="s">
        <v>217</v>
      </c>
      <c r="F56" s="29" t="s">
        <v>25</v>
      </c>
      <c r="G56" s="29" t="s">
        <v>34</v>
      </c>
    </row>
    <row r="57" spans="1:7" s="26" customFormat="1" ht="15.75" customHeight="1" x14ac:dyDescent="0.25">
      <c r="A57" s="30" t="s">
        <v>353</v>
      </c>
      <c r="B57" s="46">
        <v>50</v>
      </c>
      <c r="C57" s="56">
        <v>775.86</v>
      </c>
      <c r="D57" s="57">
        <f t="shared" si="2"/>
        <v>38793</v>
      </c>
      <c r="E57" s="29" t="s">
        <v>217</v>
      </c>
      <c r="F57" s="29" t="s">
        <v>25</v>
      </c>
      <c r="G57" s="29" t="s">
        <v>34</v>
      </c>
    </row>
    <row r="58" spans="1:7" s="26" customFormat="1" ht="27" customHeight="1" x14ac:dyDescent="0.25">
      <c r="A58" s="30" t="s">
        <v>354</v>
      </c>
      <c r="B58" s="46">
        <v>50</v>
      </c>
      <c r="C58" s="56">
        <v>2732.75</v>
      </c>
      <c r="D58" s="57">
        <f t="shared" si="2"/>
        <v>136637.5</v>
      </c>
      <c r="E58" s="29" t="s">
        <v>217</v>
      </c>
      <c r="F58" s="29" t="s">
        <v>25</v>
      </c>
      <c r="G58" s="29" t="s">
        <v>34</v>
      </c>
    </row>
    <row r="59" spans="1:7" s="26" customFormat="1" ht="27.75" customHeight="1" x14ac:dyDescent="0.25">
      <c r="A59" s="30" t="s">
        <v>355</v>
      </c>
      <c r="B59" s="46">
        <v>50</v>
      </c>
      <c r="C59" s="56">
        <v>2724.14</v>
      </c>
      <c r="D59" s="57">
        <f t="shared" si="2"/>
        <v>136207</v>
      </c>
      <c r="E59" s="29" t="s">
        <v>217</v>
      </c>
      <c r="F59" s="29" t="s">
        <v>25</v>
      </c>
      <c r="G59" s="29" t="s">
        <v>34</v>
      </c>
    </row>
    <row r="60" spans="1:7" s="26" customFormat="1" ht="17.25" customHeight="1" x14ac:dyDescent="0.25">
      <c r="A60" s="30" t="s">
        <v>356</v>
      </c>
      <c r="B60" s="46">
        <v>20</v>
      </c>
      <c r="C60" s="56">
        <v>2305</v>
      </c>
      <c r="D60" s="57">
        <f t="shared" si="2"/>
        <v>46100</v>
      </c>
      <c r="E60" s="29" t="s">
        <v>217</v>
      </c>
      <c r="F60" s="29" t="s">
        <v>25</v>
      </c>
      <c r="G60" s="29" t="s">
        <v>34</v>
      </c>
    </row>
    <row r="61" spans="1:7" s="26" customFormat="1" ht="19.5" customHeight="1" x14ac:dyDescent="0.25">
      <c r="A61" s="30" t="s">
        <v>357</v>
      </c>
      <c r="B61" s="46">
        <v>100</v>
      </c>
      <c r="C61" s="56">
        <v>225</v>
      </c>
      <c r="D61" s="57">
        <f t="shared" si="2"/>
        <v>22500</v>
      </c>
      <c r="E61" s="29" t="s">
        <v>217</v>
      </c>
      <c r="F61" s="29" t="s">
        <v>25</v>
      </c>
      <c r="G61" s="29" t="s">
        <v>34</v>
      </c>
    </row>
    <row r="62" spans="1:7" s="26" customFormat="1" ht="15.75" customHeight="1" x14ac:dyDescent="0.25">
      <c r="A62" s="30" t="s">
        <v>358</v>
      </c>
      <c r="B62" s="46">
        <v>1500</v>
      </c>
      <c r="C62" s="56">
        <v>225</v>
      </c>
      <c r="D62" s="57">
        <f t="shared" si="2"/>
        <v>337500</v>
      </c>
      <c r="E62" s="29" t="s">
        <v>217</v>
      </c>
      <c r="F62" s="29" t="s">
        <v>25</v>
      </c>
      <c r="G62" s="29" t="s">
        <v>34</v>
      </c>
    </row>
    <row r="63" spans="1:7" s="26" customFormat="1" ht="16.5" customHeight="1" x14ac:dyDescent="0.25">
      <c r="A63" s="30" t="s">
        <v>359</v>
      </c>
      <c r="B63" s="46">
        <v>100</v>
      </c>
      <c r="C63" s="56">
        <v>187</v>
      </c>
      <c r="D63" s="57">
        <f t="shared" si="2"/>
        <v>18700</v>
      </c>
      <c r="E63" s="29" t="s">
        <v>217</v>
      </c>
      <c r="F63" s="29" t="s">
        <v>25</v>
      </c>
      <c r="G63" s="29" t="s">
        <v>34</v>
      </c>
    </row>
    <row r="64" spans="1:7" s="26" customFormat="1" ht="15.75" customHeight="1" x14ac:dyDescent="0.25">
      <c r="A64" s="30" t="s">
        <v>360</v>
      </c>
      <c r="B64" s="46">
        <v>100</v>
      </c>
      <c r="C64" s="56">
        <v>209</v>
      </c>
      <c r="D64" s="57">
        <f t="shared" si="2"/>
        <v>20900</v>
      </c>
      <c r="E64" s="29" t="s">
        <v>217</v>
      </c>
      <c r="F64" s="29" t="s">
        <v>25</v>
      </c>
      <c r="G64" s="29" t="s">
        <v>34</v>
      </c>
    </row>
    <row r="65" spans="1:7" s="26" customFormat="1" ht="15.75" customHeight="1" x14ac:dyDescent="0.25">
      <c r="A65" s="30" t="s">
        <v>361</v>
      </c>
      <c r="B65" s="46">
        <v>100</v>
      </c>
      <c r="C65" s="56">
        <v>377</v>
      </c>
      <c r="D65" s="57">
        <f t="shared" si="2"/>
        <v>37700</v>
      </c>
      <c r="E65" s="29" t="s">
        <v>217</v>
      </c>
      <c r="F65" s="29" t="s">
        <v>25</v>
      </c>
      <c r="G65" s="29" t="s">
        <v>34</v>
      </c>
    </row>
    <row r="66" spans="1:7" s="26" customFormat="1" ht="15.75" customHeight="1" x14ac:dyDescent="0.25">
      <c r="A66" s="30" t="s">
        <v>362</v>
      </c>
      <c r="B66" s="46">
        <v>100</v>
      </c>
      <c r="C66" s="56">
        <v>27168.959999999999</v>
      </c>
      <c r="D66" s="57">
        <f t="shared" si="2"/>
        <v>2716896</v>
      </c>
      <c r="E66" s="29" t="s">
        <v>217</v>
      </c>
      <c r="F66" s="29" t="s">
        <v>25</v>
      </c>
      <c r="G66" s="29" t="s">
        <v>34</v>
      </c>
    </row>
    <row r="67" spans="1:7" s="26" customFormat="1" ht="15.75" customHeight="1" x14ac:dyDescent="0.25">
      <c r="A67" s="30" t="s">
        <v>363</v>
      </c>
      <c r="B67" s="46">
        <v>5</v>
      </c>
      <c r="C67" s="56">
        <v>29700</v>
      </c>
      <c r="D67" s="57">
        <f t="shared" si="2"/>
        <v>148500</v>
      </c>
      <c r="E67" s="29" t="s">
        <v>217</v>
      </c>
      <c r="F67" s="29" t="s">
        <v>25</v>
      </c>
      <c r="G67" s="29" t="s">
        <v>34</v>
      </c>
    </row>
    <row r="68" spans="1:7" s="26" customFormat="1" ht="18" customHeight="1" x14ac:dyDescent="0.25">
      <c r="A68" s="30" t="s">
        <v>364</v>
      </c>
      <c r="B68" s="46">
        <v>100</v>
      </c>
      <c r="C68" s="57">
        <v>172</v>
      </c>
      <c r="D68" s="57">
        <f t="shared" si="2"/>
        <v>17200</v>
      </c>
      <c r="E68" s="29" t="s">
        <v>217</v>
      </c>
      <c r="F68" s="29" t="s">
        <v>25</v>
      </c>
      <c r="G68" s="29" t="s">
        <v>34</v>
      </c>
    </row>
    <row r="69" spans="1:7" s="26" customFormat="1" ht="27.75" customHeight="1" x14ac:dyDescent="0.25">
      <c r="A69" s="30" t="s">
        <v>365</v>
      </c>
      <c r="B69" s="46">
        <v>5</v>
      </c>
      <c r="C69" s="57">
        <v>9800</v>
      </c>
      <c r="D69" s="57">
        <f t="shared" si="2"/>
        <v>49000</v>
      </c>
      <c r="E69" s="29" t="s">
        <v>217</v>
      </c>
      <c r="F69" s="29" t="s">
        <v>25</v>
      </c>
      <c r="G69" s="29" t="s">
        <v>34</v>
      </c>
    </row>
    <row r="70" spans="1:7" s="26" customFormat="1" ht="18" customHeight="1" x14ac:dyDescent="0.25">
      <c r="A70" s="30" t="s">
        <v>366</v>
      </c>
      <c r="B70" s="46">
        <v>5</v>
      </c>
      <c r="C70" s="57">
        <v>1168</v>
      </c>
      <c r="D70" s="57">
        <f t="shared" si="2"/>
        <v>5840</v>
      </c>
      <c r="E70" s="29" t="s">
        <v>217</v>
      </c>
      <c r="F70" s="29" t="s">
        <v>25</v>
      </c>
      <c r="G70" s="29" t="s">
        <v>34</v>
      </c>
    </row>
    <row r="71" spans="1:7" s="26" customFormat="1" ht="15.75" customHeight="1" x14ac:dyDescent="0.25">
      <c r="A71" s="30" t="s">
        <v>367</v>
      </c>
      <c r="B71" s="46">
        <v>5</v>
      </c>
      <c r="C71" s="57">
        <v>600</v>
      </c>
      <c r="D71" s="57">
        <f t="shared" si="2"/>
        <v>3000</v>
      </c>
      <c r="E71" s="29" t="s">
        <v>217</v>
      </c>
      <c r="F71" s="29" t="s">
        <v>25</v>
      </c>
      <c r="G71" s="29" t="s">
        <v>34</v>
      </c>
    </row>
    <row r="72" spans="1:7" s="26" customFormat="1" ht="15.75" customHeight="1" x14ac:dyDescent="0.25">
      <c r="A72" s="30" t="s">
        <v>368</v>
      </c>
      <c r="B72" s="46">
        <v>3</v>
      </c>
      <c r="C72" s="57">
        <v>1975</v>
      </c>
      <c r="D72" s="57">
        <f t="shared" si="2"/>
        <v>5925</v>
      </c>
      <c r="E72" s="29" t="s">
        <v>217</v>
      </c>
      <c r="F72" s="29" t="s">
        <v>25</v>
      </c>
      <c r="G72" s="29" t="s">
        <v>34</v>
      </c>
    </row>
    <row r="73" spans="1:7" s="26" customFormat="1" ht="15.75" customHeight="1" x14ac:dyDescent="0.25">
      <c r="A73" s="30" t="s">
        <v>369</v>
      </c>
      <c r="B73" s="46">
        <v>3</v>
      </c>
      <c r="C73" s="57">
        <v>1750</v>
      </c>
      <c r="D73" s="57">
        <f t="shared" si="2"/>
        <v>5250</v>
      </c>
      <c r="E73" s="29" t="s">
        <v>217</v>
      </c>
      <c r="F73" s="29" t="s">
        <v>25</v>
      </c>
      <c r="G73" s="29" t="s">
        <v>34</v>
      </c>
    </row>
    <row r="74" spans="1:7" s="26" customFormat="1" ht="15.75" customHeight="1" x14ac:dyDescent="0.25">
      <c r="A74" s="30" t="s">
        <v>370</v>
      </c>
      <c r="B74" s="46">
        <v>100</v>
      </c>
      <c r="C74" s="57">
        <v>444</v>
      </c>
      <c r="D74" s="57">
        <f t="shared" si="2"/>
        <v>44400</v>
      </c>
      <c r="E74" s="29" t="s">
        <v>217</v>
      </c>
      <c r="F74" s="29" t="s">
        <v>25</v>
      </c>
      <c r="G74" s="29" t="s">
        <v>34</v>
      </c>
    </row>
    <row r="75" spans="1:7" s="26" customFormat="1" ht="15.75" customHeight="1" x14ac:dyDescent="0.25">
      <c r="A75" s="30" t="s">
        <v>371</v>
      </c>
      <c r="B75" s="46">
        <v>100</v>
      </c>
      <c r="C75" s="57">
        <v>1613</v>
      </c>
      <c r="D75" s="57">
        <f t="shared" ref="D75:D80" si="3">B75*C75</f>
        <v>161300</v>
      </c>
      <c r="E75" s="29" t="s">
        <v>217</v>
      </c>
      <c r="F75" s="29" t="s">
        <v>25</v>
      </c>
      <c r="G75" s="29" t="s">
        <v>34</v>
      </c>
    </row>
    <row r="76" spans="1:7" s="26" customFormat="1" ht="15.75" customHeight="1" x14ac:dyDescent="0.25">
      <c r="A76" s="30" t="s">
        <v>372</v>
      </c>
      <c r="B76" s="46">
        <v>100</v>
      </c>
      <c r="C76" s="57">
        <v>363</v>
      </c>
      <c r="D76" s="57">
        <f t="shared" si="3"/>
        <v>36300</v>
      </c>
      <c r="E76" s="29" t="s">
        <v>217</v>
      </c>
      <c r="F76" s="29" t="s">
        <v>25</v>
      </c>
      <c r="G76" s="29" t="s">
        <v>34</v>
      </c>
    </row>
    <row r="77" spans="1:7" s="26" customFormat="1" ht="15.75" customHeight="1" x14ac:dyDescent="0.25">
      <c r="A77" s="30" t="s">
        <v>373</v>
      </c>
      <c r="B77" s="46">
        <v>100</v>
      </c>
      <c r="C77" s="57">
        <v>405</v>
      </c>
      <c r="D77" s="57">
        <f t="shared" si="3"/>
        <v>40500</v>
      </c>
      <c r="E77" s="29" t="s">
        <v>217</v>
      </c>
      <c r="F77" s="29" t="s">
        <v>25</v>
      </c>
      <c r="G77" s="29" t="s">
        <v>34</v>
      </c>
    </row>
    <row r="78" spans="1:7" s="26" customFormat="1" ht="15.75" customHeight="1" x14ac:dyDescent="0.25">
      <c r="A78" s="30" t="s">
        <v>374</v>
      </c>
      <c r="B78" s="46">
        <v>100</v>
      </c>
      <c r="C78" s="57">
        <v>1015</v>
      </c>
      <c r="D78" s="57">
        <f t="shared" si="3"/>
        <v>101500</v>
      </c>
      <c r="E78" s="29" t="s">
        <v>217</v>
      </c>
      <c r="F78" s="29" t="s">
        <v>25</v>
      </c>
      <c r="G78" s="29" t="s">
        <v>34</v>
      </c>
    </row>
    <row r="79" spans="1:7" s="26" customFormat="1" ht="15.75" customHeight="1" x14ac:dyDescent="0.25">
      <c r="A79" s="30" t="s">
        <v>375</v>
      </c>
      <c r="B79" s="46">
        <v>100</v>
      </c>
      <c r="C79" s="57">
        <v>1290.5</v>
      </c>
      <c r="D79" s="57">
        <f t="shared" si="3"/>
        <v>129050</v>
      </c>
      <c r="E79" s="29" t="s">
        <v>217</v>
      </c>
      <c r="F79" s="29" t="s">
        <v>25</v>
      </c>
      <c r="G79" s="29" t="s">
        <v>34</v>
      </c>
    </row>
    <row r="80" spans="1:7" s="26" customFormat="1" ht="18" customHeight="1" x14ac:dyDescent="0.25">
      <c r="A80" s="30" t="s">
        <v>376</v>
      </c>
      <c r="B80" s="46">
        <v>300</v>
      </c>
      <c r="C80" s="57">
        <v>13.72</v>
      </c>
      <c r="D80" s="57">
        <f t="shared" si="3"/>
        <v>4116</v>
      </c>
      <c r="E80" s="29" t="s">
        <v>217</v>
      </c>
      <c r="F80" s="29" t="s">
        <v>25</v>
      </c>
      <c r="G80" s="29" t="s">
        <v>34</v>
      </c>
    </row>
    <row r="81" spans="1:7" s="26" customFormat="1" ht="15.75" customHeight="1" x14ac:dyDescent="0.25">
      <c r="A81" s="68" t="s">
        <v>13</v>
      </c>
      <c r="B81" s="69">
        <f>SUM(B16:B80)</f>
        <v>4812</v>
      </c>
      <c r="C81" s="70">
        <f t="shared" ref="C81:D81" si="4">SUM(C16:C80)</f>
        <v>602366.65999999992</v>
      </c>
      <c r="D81" s="70">
        <f t="shared" si="4"/>
        <v>9470937.5</v>
      </c>
      <c r="E81" s="71"/>
      <c r="F81" s="71"/>
      <c r="G81" s="71"/>
    </row>
    <row r="82" spans="1:7" s="26" customFormat="1" ht="15.75" customHeight="1" x14ac:dyDescent="0.2">
      <c r="A82" s="37" t="s">
        <v>270</v>
      </c>
      <c r="B82" s="37"/>
      <c r="C82" s="37"/>
      <c r="D82" s="37"/>
      <c r="E82" s="37"/>
      <c r="F82" s="37"/>
      <c r="G82" s="37"/>
    </row>
    <row r="83" spans="1:7" s="26" customFormat="1" ht="17.25" customHeight="1" x14ac:dyDescent="0.25">
      <c r="A83" s="27" t="s">
        <v>36</v>
      </c>
      <c r="B83" s="27">
        <v>2</v>
      </c>
      <c r="C83" s="56">
        <v>33500</v>
      </c>
      <c r="D83" s="56">
        <f>B83*C83</f>
        <v>67000</v>
      </c>
      <c r="E83" s="28" t="s">
        <v>217</v>
      </c>
      <c r="F83" s="29" t="s">
        <v>25</v>
      </c>
      <c r="G83" s="29" t="s">
        <v>449</v>
      </c>
    </row>
    <row r="84" spans="1:7" s="26" customFormat="1" ht="15" customHeight="1" x14ac:dyDescent="0.25">
      <c r="A84" s="30" t="s">
        <v>39</v>
      </c>
      <c r="B84" s="30">
        <v>2</v>
      </c>
      <c r="C84" s="56">
        <v>17500</v>
      </c>
      <c r="D84" s="56">
        <f t="shared" ref="D84:D147" si="5">B84*C84</f>
        <v>35000</v>
      </c>
      <c r="E84" s="28" t="s">
        <v>217</v>
      </c>
      <c r="F84" s="29" t="s">
        <v>25</v>
      </c>
      <c r="G84" s="29" t="s">
        <v>449</v>
      </c>
    </row>
    <row r="85" spans="1:7" s="26" customFormat="1" ht="15" customHeight="1" x14ac:dyDescent="0.25">
      <c r="A85" s="30" t="s">
        <v>40</v>
      </c>
      <c r="B85" s="30">
        <v>2</v>
      </c>
      <c r="C85" s="56">
        <v>5439.66</v>
      </c>
      <c r="D85" s="56">
        <f t="shared" si="5"/>
        <v>10879.32</v>
      </c>
      <c r="E85" s="28" t="s">
        <v>217</v>
      </c>
      <c r="F85" s="29" t="s">
        <v>25</v>
      </c>
      <c r="G85" s="29" t="s">
        <v>449</v>
      </c>
    </row>
    <row r="86" spans="1:7" s="26" customFormat="1" ht="15.75" customHeight="1" x14ac:dyDescent="0.25">
      <c r="A86" s="30" t="s">
        <v>37</v>
      </c>
      <c r="B86" s="30">
        <v>1</v>
      </c>
      <c r="C86" s="56">
        <v>5000</v>
      </c>
      <c r="D86" s="56">
        <f t="shared" si="5"/>
        <v>5000</v>
      </c>
      <c r="E86" s="28" t="s">
        <v>217</v>
      </c>
      <c r="F86" s="29" t="s">
        <v>25</v>
      </c>
      <c r="G86" s="29" t="s">
        <v>449</v>
      </c>
    </row>
    <row r="87" spans="1:7" s="26" customFormat="1" ht="15.75" customHeight="1" x14ac:dyDescent="0.25">
      <c r="A87" s="30" t="s">
        <v>38</v>
      </c>
      <c r="B87" s="30">
        <v>2</v>
      </c>
      <c r="C87" s="56">
        <v>500</v>
      </c>
      <c r="D87" s="56">
        <f t="shared" si="5"/>
        <v>1000</v>
      </c>
      <c r="E87" s="28" t="s">
        <v>217</v>
      </c>
      <c r="F87" s="29" t="s">
        <v>25</v>
      </c>
      <c r="G87" s="29" t="s">
        <v>449</v>
      </c>
    </row>
    <row r="88" spans="1:7" s="26" customFormat="1" ht="15.75" customHeight="1" x14ac:dyDescent="0.25">
      <c r="A88" s="30" t="s">
        <v>41</v>
      </c>
      <c r="B88" s="30">
        <v>1</v>
      </c>
      <c r="C88" s="56">
        <v>18000</v>
      </c>
      <c r="D88" s="56">
        <f t="shared" si="5"/>
        <v>18000</v>
      </c>
      <c r="E88" s="28" t="s">
        <v>217</v>
      </c>
      <c r="F88" s="29" t="s">
        <v>25</v>
      </c>
      <c r="G88" s="29" t="s">
        <v>449</v>
      </c>
    </row>
    <row r="89" spans="1:7" s="26" customFormat="1" ht="15.75" customHeight="1" x14ac:dyDescent="0.25">
      <c r="A89" s="30" t="s">
        <v>42</v>
      </c>
      <c r="B89" s="30">
        <v>1</v>
      </c>
      <c r="C89" s="56">
        <v>8000</v>
      </c>
      <c r="D89" s="56">
        <f t="shared" si="5"/>
        <v>8000</v>
      </c>
      <c r="E89" s="28" t="s">
        <v>217</v>
      </c>
      <c r="F89" s="29" t="s">
        <v>25</v>
      </c>
      <c r="G89" s="29" t="s">
        <v>449</v>
      </c>
    </row>
    <row r="90" spans="1:7" s="26" customFormat="1" ht="15.75" customHeight="1" x14ac:dyDescent="0.25">
      <c r="A90" s="30" t="s">
        <v>35</v>
      </c>
      <c r="B90" s="30">
        <v>2</v>
      </c>
      <c r="C90" s="56">
        <v>4000</v>
      </c>
      <c r="D90" s="56">
        <f t="shared" si="5"/>
        <v>8000</v>
      </c>
      <c r="E90" s="28" t="s">
        <v>217</v>
      </c>
      <c r="F90" s="29" t="s">
        <v>25</v>
      </c>
      <c r="G90" s="29" t="s">
        <v>449</v>
      </c>
    </row>
    <row r="91" spans="1:7" s="26" customFormat="1" ht="15.75" customHeight="1" x14ac:dyDescent="0.25">
      <c r="A91" s="30" t="s">
        <v>43</v>
      </c>
      <c r="B91" s="30">
        <v>1</v>
      </c>
      <c r="C91" s="56">
        <v>7000</v>
      </c>
      <c r="D91" s="56">
        <f t="shared" si="5"/>
        <v>7000</v>
      </c>
      <c r="E91" s="28" t="s">
        <v>217</v>
      </c>
      <c r="F91" s="29" t="s">
        <v>25</v>
      </c>
      <c r="G91" s="29" t="s">
        <v>449</v>
      </c>
    </row>
    <row r="92" spans="1:7" s="26" customFormat="1" ht="15.75" customHeight="1" x14ac:dyDescent="0.25">
      <c r="A92" s="30" t="s">
        <v>44</v>
      </c>
      <c r="B92" s="30">
        <v>2</v>
      </c>
      <c r="C92" s="56">
        <v>1200</v>
      </c>
      <c r="D92" s="56">
        <f t="shared" si="5"/>
        <v>2400</v>
      </c>
      <c r="E92" s="28" t="s">
        <v>217</v>
      </c>
      <c r="F92" s="29" t="s">
        <v>25</v>
      </c>
      <c r="G92" s="29" t="s">
        <v>449</v>
      </c>
    </row>
    <row r="93" spans="1:7" s="26" customFormat="1" ht="15.75" customHeight="1" x14ac:dyDescent="0.25">
      <c r="A93" s="30" t="s">
        <v>45</v>
      </c>
      <c r="B93" s="30">
        <v>1</v>
      </c>
      <c r="C93" s="56">
        <v>7000</v>
      </c>
      <c r="D93" s="56">
        <f t="shared" si="5"/>
        <v>7000</v>
      </c>
      <c r="E93" s="28" t="s">
        <v>217</v>
      </c>
      <c r="F93" s="29" t="s">
        <v>25</v>
      </c>
      <c r="G93" s="29" t="s">
        <v>449</v>
      </c>
    </row>
    <row r="94" spans="1:7" s="26" customFormat="1" ht="15.75" customHeight="1" x14ac:dyDescent="0.25">
      <c r="A94" s="30" t="s">
        <v>46</v>
      </c>
      <c r="B94" s="30">
        <v>2</v>
      </c>
      <c r="C94" s="56">
        <v>7000</v>
      </c>
      <c r="D94" s="56">
        <f t="shared" si="5"/>
        <v>14000</v>
      </c>
      <c r="E94" s="28" t="s">
        <v>217</v>
      </c>
      <c r="F94" s="29" t="s">
        <v>25</v>
      </c>
      <c r="G94" s="29" t="s">
        <v>449</v>
      </c>
    </row>
    <row r="95" spans="1:7" s="26" customFormat="1" ht="15.75" customHeight="1" x14ac:dyDescent="0.25">
      <c r="A95" s="30" t="s">
        <v>47</v>
      </c>
      <c r="B95" s="30">
        <v>2</v>
      </c>
      <c r="C95" s="56">
        <v>7000</v>
      </c>
      <c r="D95" s="56">
        <f t="shared" si="5"/>
        <v>14000</v>
      </c>
      <c r="E95" s="28" t="s">
        <v>217</v>
      </c>
      <c r="F95" s="29" t="s">
        <v>25</v>
      </c>
      <c r="G95" s="29" t="s">
        <v>449</v>
      </c>
    </row>
    <row r="96" spans="1:7" s="26" customFormat="1" ht="16.5" customHeight="1" x14ac:dyDescent="0.25">
      <c r="A96" s="30" t="s">
        <v>48</v>
      </c>
      <c r="B96" s="30">
        <v>2</v>
      </c>
      <c r="C96" s="56">
        <v>6000</v>
      </c>
      <c r="D96" s="56">
        <f t="shared" si="5"/>
        <v>12000</v>
      </c>
      <c r="E96" s="28" t="s">
        <v>217</v>
      </c>
      <c r="F96" s="29" t="s">
        <v>25</v>
      </c>
      <c r="G96" s="29" t="s">
        <v>449</v>
      </c>
    </row>
    <row r="97" spans="1:7" s="26" customFormat="1" ht="15.75" customHeight="1" x14ac:dyDescent="0.25">
      <c r="A97" s="30" t="s">
        <v>49</v>
      </c>
      <c r="B97" s="30">
        <v>2</v>
      </c>
      <c r="C97" s="56">
        <v>16000</v>
      </c>
      <c r="D97" s="56">
        <f t="shared" si="5"/>
        <v>32000</v>
      </c>
      <c r="E97" s="28" t="s">
        <v>217</v>
      </c>
      <c r="F97" s="29" t="s">
        <v>25</v>
      </c>
      <c r="G97" s="29" t="s">
        <v>449</v>
      </c>
    </row>
    <row r="98" spans="1:7" s="26" customFormat="1" ht="15.75" customHeight="1" x14ac:dyDescent="0.25">
      <c r="A98" s="30" t="s">
        <v>50</v>
      </c>
      <c r="B98" s="30">
        <v>2</v>
      </c>
      <c r="C98" s="56">
        <v>5000</v>
      </c>
      <c r="D98" s="56">
        <f t="shared" si="5"/>
        <v>10000</v>
      </c>
      <c r="E98" s="28" t="s">
        <v>217</v>
      </c>
      <c r="F98" s="29" t="s">
        <v>25</v>
      </c>
      <c r="G98" s="29" t="s">
        <v>449</v>
      </c>
    </row>
    <row r="99" spans="1:7" s="26" customFormat="1" ht="15.75" customHeight="1" x14ac:dyDescent="0.25">
      <c r="A99" s="30" t="s">
        <v>51</v>
      </c>
      <c r="B99" s="30">
        <v>3</v>
      </c>
      <c r="C99" s="56">
        <v>1500</v>
      </c>
      <c r="D99" s="56">
        <f t="shared" si="5"/>
        <v>4500</v>
      </c>
      <c r="E99" s="28" t="s">
        <v>217</v>
      </c>
      <c r="F99" s="29" t="s">
        <v>25</v>
      </c>
      <c r="G99" s="29" t="s">
        <v>449</v>
      </c>
    </row>
    <row r="100" spans="1:7" s="26" customFormat="1" ht="15.75" customHeight="1" x14ac:dyDescent="0.25">
      <c r="A100" s="30" t="s">
        <v>219</v>
      </c>
      <c r="B100" s="30">
        <v>3</v>
      </c>
      <c r="C100" s="56">
        <v>1500</v>
      </c>
      <c r="D100" s="56">
        <f t="shared" si="5"/>
        <v>4500</v>
      </c>
      <c r="E100" s="28" t="s">
        <v>217</v>
      </c>
      <c r="F100" s="29" t="s">
        <v>25</v>
      </c>
      <c r="G100" s="29" t="s">
        <v>449</v>
      </c>
    </row>
    <row r="101" spans="1:7" s="26" customFormat="1" ht="15.75" customHeight="1" x14ac:dyDescent="0.25">
      <c r="A101" s="30" t="s">
        <v>214</v>
      </c>
      <c r="B101" s="30">
        <v>50</v>
      </c>
      <c r="C101" s="56">
        <v>250</v>
      </c>
      <c r="D101" s="56">
        <f t="shared" si="5"/>
        <v>12500</v>
      </c>
      <c r="E101" s="28" t="s">
        <v>217</v>
      </c>
      <c r="F101" s="29" t="s">
        <v>25</v>
      </c>
      <c r="G101" s="29" t="s">
        <v>449</v>
      </c>
    </row>
    <row r="102" spans="1:7" s="26" customFormat="1" ht="15.75" customHeight="1" x14ac:dyDescent="0.25">
      <c r="A102" s="30" t="s">
        <v>52</v>
      </c>
      <c r="B102" s="30">
        <v>50</v>
      </c>
      <c r="C102" s="56">
        <v>250</v>
      </c>
      <c r="D102" s="56">
        <f t="shared" si="5"/>
        <v>12500</v>
      </c>
      <c r="E102" s="28" t="s">
        <v>217</v>
      </c>
      <c r="F102" s="29" t="s">
        <v>25</v>
      </c>
      <c r="G102" s="29" t="s">
        <v>449</v>
      </c>
    </row>
    <row r="103" spans="1:7" s="26" customFormat="1" ht="15.75" customHeight="1" x14ac:dyDescent="0.25">
      <c r="A103" s="30" t="s">
        <v>53</v>
      </c>
      <c r="B103" s="30">
        <v>5</v>
      </c>
      <c r="C103" s="56">
        <v>300</v>
      </c>
      <c r="D103" s="56">
        <f t="shared" si="5"/>
        <v>1500</v>
      </c>
      <c r="E103" s="28" t="s">
        <v>217</v>
      </c>
      <c r="F103" s="29" t="s">
        <v>25</v>
      </c>
      <c r="G103" s="29" t="s">
        <v>449</v>
      </c>
    </row>
    <row r="104" spans="1:7" s="26" customFormat="1" ht="15.75" customHeight="1" x14ac:dyDescent="0.25">
      <c r="A104" s="30" t="s">
        <v>220</v>
      </c>
      <c r="B104" s="30">
        <v>100</v>
      </c>
      <c r="C104" s="56">
        <v>8</v>
      </c>
      <c r="D104" s="56">
        <f t="shared" si="5"/>
        <v>800</v>
      </c>
      <c r="E104" s="28" t="s">
        <v>217</v>
      </c>
      <c r="F104" s="29" t="s">
        <v>25</v>
      </c>
      <c r="G104" s="29" t="s">
        <v>449</v>
      </c>
    </row>
    <row r="105" spans="1:7" s="26" customFormat="1" ht="15.75" customHeight="1" x14ac:dyDescent="0.25">
      <c r="A105" s="30" t="s">
        <v>221</v>
      </c>
      <c r="B105" s="30">
        <v>100</v>
      </c>
      <c r="C105" s="56">
        <v>8</v>
      </c>
      <c r="D105" s="56">
        <f t="shared" si="5"/>
        <v>800</v>
      </c>
      <c r="E105" s="28" t="s">
        <v>217</v>
      </c>
      <c r="F105" s="29" t="s">
        <v>25</v>
      </c>
      <c r="G105" s="29" t="s">
        <v>449</v>
      </c>
    </row>
    <row r="106" spans="1:7" s="26" customFormat="1" ht="15.75" customHeight="1" x14ac:dyDescent="0.25">
      <c r="A106" s="30" t="s">
        <v>54</v>
      </c>
      <c r="B106" s="30">
        <v>5</v>
      </c>
      <c r="C106" s="56">
        <v>25</v>
      </c>
      <c r="D106" s="56">
        <f t="shared" si="5"/>
        <v>125</v>
      </c>
      <c r="E106" s="28" t="s">
        <v>217</v>
      </c>
      <c r="F106" s="29" t="s">
        <v>25</v>
      </c>
      <c r="G106" s="29" t="s">
        <v>449</v>
      </c>
    </row>
    <row r="107" spans="1:7" s="26" customFormat="1" ht="15.75" customHeight="1" x14ac:dyDescent="0.25">
      <c r="A107" s="30" t="s">
        <v>55</v>
      </c>
      <c r="B107" s="30">
        <v>5</v>
      </c>
      <c r="C107" s="56">
        <v>90</v>
      </c>
      <c r="D107" s="56">
        <f t="shared" si="5"/>
        <v>450</v>
      </c>
      <c r="E107" s="28" t="s">
        <v>217</v>
      </c>
      <c r="F107" s="29" t="s">
        <v>25</v>
      </c>
      <c r="G107" s="29" t="s">
        <v>449</v>
      </c>
    </row>
    <row r="108" spans="1:7" s="26" customFormat="1" ht="15.75" customHeight="1" x14ac:dyDescent="0.25">
      <c r="A108" s="30" t="s">
        <v>56</v>
      </c>
      <c r="B108" s="30">
        <v>2</v>
      </c>
      <c r="C108" s="56">
        <v>300</v>
      </c>
      <c r="D108" s="56">
        <f t="shared" si="5"/>
        <v>600</v>
      </c>
      <c r="E108" s="28" t="s">
        <v>217</v>
      </c>
      <c r="F108" s="29" t="s">
        <v>25</v>
      </c>
      <c r="G108" s="29" t="s">
        <v>449</v>
      </c>
    </row>
    <row r="109" spans="1:7" s="26" customFormat="1" ht="15.75" customHeight="1" x14ac:dyDescent="0.25">
      <c r="A109" s="30" t="s">
        <v>57</v>
      </c>
      <c r="B109" s="30">
        <v>8</v>
      </c>
      <c r="C109" s="56">
        <v>50</v>
      </c>
      <c r="D109" s="56">
        <f t="shared" si="5"/>
        <v>400</v>
      </c>
      <c r="E109" s="28" t="s">
        <v>217</v>
      </c>
      <c r="F109" s="29" t="s">
        <v>25</v>
      </c>
      <c r="G109" s="29" t="s">
        <v>449</v>
      </c>
    </row>
    <row r="110" spans="1:7" s="26" customFormat="1" ht="15.75" customHeight="1" x14ac:dyDescent="0.25">
      <c r="A110" s="30" t="s">
        <v>58</v>
      </c>
      <c r="B110" s="30">
        <v>8</v>
      </c>
      <c r="C110" s="56">
        <v>30</v>
      </c>
      <c r="D110" s="56">
        <f t="shared" si="5"/>
        <v>240</v>
      </c>
      <c r="E110" s="28" t="s">
        <v>217</v>
      </c>
      <c r="F110" s="29" t="s">
        <v>25</v>
      </c>
      <c r="G110" s="29" t="s">
        <v>449</v>
      </c>
    </row>
    <row r="111" spans="1:7" s="26" customFormat="1" ht="21" customHeight="1" x14ac:dyDescent="0.25">
      <c r="A111" s="30" t="s">
        <v>59</v>
      </c>
      <c r="B111" s="30">
        <v>5</v>
      </c>
      <c r="C111" s="56">
        <v>55</v>
      </c>
      <c r="D111" s="56">
        <f t="shared" si="5"/>
        <v>275</v>
      </c>
      <c r="E111" s="28" t="s">
        <v>217</v>
      </c>
      <c r="F111" s="29" t="s">
        <v>25</v>
      </c>
      <c r="G111" s="29" t="s">
        <v>449</v>
      </c>
    </row>
    <row r="112" spans="1:7" s="26" customFormat="1" ht="15.75" customHeight="1" x14ac:dyDescent="0.25">
      <c r="A112" s="30" t="s">
        <v>60</v>
      </c>
      <c r="B112" s="30">
        <v>5</v>
      </c>
      <c r="C112" s="56">
        <v>40</v>
      </c>
      <c r="D112" s="56">
        <f t="shared" si="5"/>
        <v>200</v>
      </c>
      <c r="E112" s="28" t="s">
        <v>217</v>
      </c>
      <c r="F112" s="29" t="s">
        <v>25</v>
      </c>
      <c r="G112" s="29" t="s">
        <v>449</v>
      </c>
    </row>
    <row r="113" spans="1:7" s="26" customFormat="1" ht="15.75" customHeight="1" x14ac:dyDescent="0.25">
      <c r="A113" s="30" t="s">
        <v>61</v>
      </c>
      <c r="B113" s="30">
        <v>10</v>
      </c>
      <c r="C113" s="56">
        <v>30</v>
      </c>
      <c r="D113" s="56">
        <f t="shared" si="5"/>
        <v>300</v>
      </c>
      <c r="E113" s="28" t="s">
        <v>217</v>
      </c>
      <c r="F113" s="29" t="s">
        <v>25</v>
      </c>
      <c r="G113" s="29" t="s">
        <v>449</v>
      </c>
    </row>
    <row r="114" spans="1:7" s="26" customFormat="1" ht="15.75" customHeight="1" x14ac:dyDescent="0.25">
      <c r="A114" s="30" t="s">
        <v>62</v>
      </c>
      <c r="B114" s="30">
        <v>16</v>
      </c>
      <c r="C114" s="56">
        <v>900</v>
      </c>
      <c r="D114" s="56">
        <f t="shared" si="5"/>
        <v>14400</v>
      </c>
      <c r="E114" s="28" t="s">
        <v>217</v>
      </c>
      <c r="F114" s="29" t="s">
        <v>25</v>
      </c>
      <c r="G114" s="29" t="s">
        <v>449</v>
      </c>
    </row>
    <row r="115" spans="1:7" s="26" customFormat="1" ht="15.75" customHeight="1" x14ac:dyDescent="0.25">
      <c r="A115" s="30" t="s">
        <v>63</v>
      </c>
      <c r="B115" s="30">
        <v>5</v>
      </c>
      <c r="C115" s="56">
        <v>50</v>
      </c>
      <c r="D115" s="56">
        <f t="shared" si="5"/>
        <v>250</v>
      </c>
      <c r="E115" s="28" t="s">
        <v>217</v>
      </c>
      <c r="F115" s="29" t="s">
        <v>25</v>
      </c>
      <c r="G115" s="29" t="s">
        <v>449</v>
      </c>
    </row>
    <row r="116" spans="1:7" s="26" customFormat="1" ht="15.75" customHeight="1" x14ac:dyDescent="0.25">
      <c r="A116" s="31" t="s">
        <v>81</v>
      </c>
      <c r="B116" s="31">
        <v>2</v>
      </c>
      <c r="C116" s="56">
        <v>6000</v>
      </c>
      <c r="D116" s="56">
        <f t="shared" si="5"/>
        <v>12000</v>
      </c>
      <c r="E116" s="28" t="s">
        <v>217</v>
      </c>
      <c r="F116" s="32" t="s">
        <v>25</v>
      </c>
      <c r="G116" s="29" t="s">
        <v>449</v>
      </c>
    </row>
    <row r="117" spans="1:7" s="26" customFormat="1" ht="15.75" customHeight="1" x14ac:dyDescent="0.25">
      <c r="A117" s="31" t="s">
        <v>82</v>
      </c>
      <c r="B117" s="31">
        <v>6</v>
      </c>
      <c r="C117" s="56">
        <v>450000</v>
      </c>
      <c r="D117" s="56">
        <f t="shared" si="5"/>
        <v>2700000</v>
      </c>
      <c r="E117" s="28" t="s">
        <v>217</v>
      </c>
      <c r="F117" s="32" t="s">
        <v>25</v>
      </c>
      <c r="G117" s="29" t="s">
        <v>449</v>
      </c>
    </row>
    <row r="118" spans="1:7" s="26" customFormat="1" ht="15.75" customHeight="1" x14ac:dyDescent="0.25">
      <c r="A118" s="30" t="s">
        <v>83</v>
      </c>
      <c r="B118" s="30">
        <v>300</v>
      </c>
      <c r="C118" s="56">
        <v>2500</v>
      </c>
      <c r="D118" s="56">
        <f t="shared" si="5"/>
        <v>750000</v>
      </c>
      <c r="E118" s="28" t="s">
        <v>217</v>
      </c>
      <c r="F118" s="29" t="s">
        <v>25</v>
      </c>
      <c r="G118" s="29" t="s">
        <v>449</v>
      </c>
    </row>
    <row r="119" spans="1:7" s="26" customFormat="1" ht="19.5" customHeight="1" x14ac:dyDescent="0.25">
      <c r="A119" s="30" t="s">
        <v>84</v>
      </c>
      <c r="B119" s="30">
        <v>50</v>
      </c>
      <c r="C119" s="56">
        <v>3500</v>
      </c>
      <c r="D119" s="56">
        <f t="shared" si="5"/>
        <v>175000</v>
      </c>
      <c r="E119" s="28" t="s">
        <v>217</v>
      </c>
      <c r="F119" s="29" t="s">
        <v>25</v>
      </c>
      <c r="G119" s="29" t="s">
        <v>449</v>
      </c>
    </row>
    <row r="120" spans="1:7" s="26" customFormat="1" ht="15.75" customHeight="1" x14ac:dyDescent="0.25">
      <c r="A120" s="30" t="s">
        <v>85</v>
      </c>
      <c r="B120" s="30">
        <v>100</v>
      </c>
      <c r="C120" s="56">
        <v>2800</v>
      </c>
      <c r="D120" s="56">
        <f t="shared" si="5"/>
        <v>280000</v>
      </c>
      <c r="E120" s="28" t="s">
        <v>217</v>
      </c>
      <c r="F120" s="29" t="s">
        <v>25</v>
      </c>
      <c r="G120" s="29" t="s">
        <v>449</v>
      </c>
    </row>
    <row r="121" spans="1:7" s="26" customFormat="1" ht="18.75" customHeight="1" x14ac:dyDescent="0.25">
      <c r="A121" s="30" t="s">
        <v>86</v>
      </c>
      <c r="B121" s="30">
        <v>50</v>
      </c>
      <c r="C121" s="56">
        <v>4500</v>
      </c>
      <c r="D121" s="56">
        <f t="shared" si="5"/>
        <v>225000</v>
      </c>
      <c r="E121" s="28" t="s">
        <v>217</v>
      </c>
      <c r="F121" s="29" t="s">
        <v>25</v>
      </c>
      <c r="G121" s="29" t="s">
        <v>449</v>
      </c>
    </row>
    <row r="122" spans="1:7" s="26" customFormat="1" ht="17.25" customHeight="1" x14ac:dyDescent="0.25">
      <c r="A122" s="30" t="s">
        <v>87</v>
      </c>
      <c r="B122" s="30">
        <v>50</v>
      </c>
      <c r="C122" s="56">
        <v>2800</v>
      </c>
      <c r="D122" s="56">
        <f t="shared" si="5"/>
        <v>140000</v>
      </c>
      <c r="E122" s="28" t="s">
        <v>217</v>
      </c>
      <c r="F122" s="29" t="s">
        <v>25</v>
      </c>
      <c r="G122" s="29" t="s">
        <v>449</v>
      </c>
    </row>
    <row r="123" spans="1:7" s="26" customFormat="1" ht="18" customHeight="1" x14ac:dyDescent="0.25">
      <c r="A123" s="30" t="s">
        <v>88</v>
      </c>
      <c r="B123" s="30">
        <v>50</v>
      </c>
      <c r="C123" s="56">
        <v>2800</v>
      </c>
      <c r="D123" s="56">
        <f t="shared" si="5"/>
        <v>140000</v>
      </c>
      <c r="E123" s="28" t="s">
        <v>217</v>
      </c>
      <c r="F123" s="29" t="s">
        <v>25</v>
      </c>
      <c r="G123" s="29" t="s">
        <v>449</v>
      </c>
    </row>
    <row r="124" spans="1:7" s="26" customFormat="1" ht="15.75" customHeight="1" x14ac:dyDescent="0.25">
      <c r="A124" s="30" t="s">
        <v>89</v>
      </c>
      <c r="B124" s="30">
        <v>50</v>
      </c>
      <c r="C124" s="56">
        <v>4500</v>
      </c>
      <c r="D124" s="56">
        <f t="shared" si="5"/>
        <v>225000</v>
      </c>
      <c r="E124" s="28" t="s">
        <v>217</v>
      </c>
      <c r="F124" s="29" t="s">
        <v>25</v>
      </c>
      <c r="G124" s="29" t="s">
        <v>449</v>
      </c>
    </row>
    <row r="125" spans="1:7" s="26" customFormat="1" ht="15.75" customHeight="1" x14ac:dyDescent="0.25">
      <c r="A125" s="30" t="s">
        <v>90</v>
      </c>
      <c r="B125" s="30">
        <v>100</v>
      </c>
      <c r="C125" s="56">
        <v>3000</v>
      </c>
      <c r="D125" s="56">
        <f t="shared" si="5"/>
        <v>300000</v>
      </c>
      <c r="E125" s="28" t="s">
        <v>217</v>
      </c>
      <c r="F125" s="29" t="s">
        <v>25</v>
      </c>
      <c r="G125" s="29" t="s">
        <v>449</v>
      </c>
    </row>
    <row r="126" spans="1:7" s="26" customFormat="1" ht="15.75" customHeight="1" x14ac:dyDescent="0.25">
      <c r="A126" s="30" t="s">
        <v>91</v>
      </c>
      <c r="B126" s="30">
        <v>100</v>
      </c>
      <c r="C126" s="56">
        <v>1900</v>
      </c>
      <c r="D126" s="56">
        <f t="shared" si="5"/>
        <v>190000</v>
      </c>
      <c r="E126" s="28" t="s">
        <v>217</v>
      </c>
      <c r="F126" s="29" t="s">
        <v>25</v>
      </c>
      <c r="G126" s="29" t="s">
        <v>449</v>
      </c>
    </row>
    <row r="127" spans="1:7" s="26" customFormat="1" ht="15.75" customHeight="1" x14ac:dyDescent="0.25">
      <c r="A127" s="30" t="s">
        <v>92</v>
      </c>
      <c r="B127" s="30">
        <v>100</v>
      </c>
      <c r="C127" s="56">
        <v>2500</v>
      </c>
      <c r="D127" s="56">
        <f t="shared" si="5"/>
        <v>250000</v>
      </c>
      <c r="E127" s="28" t="s">
        <v>217</v>
      </c>
      <c r="F127" s="29" t="s">
        <v>25</v>
      </c>
      <c r="G127" s="29" t="s">
        <v>449</v>
      </c>
    </row>
    <row r="128" spans="1:7" s="26" customFormat="1" ht="15.75" customHeight="1" x14ac:dyDescent="0.25">
      <c r="A128" s="30" t="s">
        <v>93</v>
      </c>
      <c r="B128" s="30">
        <v>2</v>
      </c>
      <c r="C128" s="56">
        <v>8500</v>
      </c>
      <c r="D128" s="56">
        <f t="shared" si="5"/>
        <v>17000</v>
      </c>
      <c r="E128" s="28" t="s">
        <v>217</v>
      </c>
      <c r="F128" s="29" t="s">
        <v>25</v>
      </c>
      <c r="G128" s="29" t="s">
        <v>449</v>
      </c>
    </row>
    <row r="129" spans="1:7" s="26" customFormat="1" ht="18.75" customHeight="1" x14ac:dyDescent="0.25">
      <c r="A129" s="30" t="s">
        <v>94</v>
      </c>
      <c r="B129" s="30">
        <v>2</v>
      </c>
      <c r="C129" s="56">
        <v>45000</v>
      </c>
      <c r="D129" s="56">
        <f t="shared" si="5"/>
        <v>90000</v>
      </c>
      <c r="E129" s="28" t="s">
        <v>217</v>
      </c>
      <c r="F129" s="29" t="s">
        <v>25</v>
      </c>
      <c r="G129" s="29" t="s">
        <v>449</v>
      </c>
    </row>
    <row r="130" spans="1:7" s="26" customFormat="1" ht="18" customHeight="1" x14ac:dyDescent="0.25">
      <c r="A130" s="30" t="s">
        <v>95</v>
      </c>
      <c r="B130" s="30">
        <v>2</v>
      </c>
      <c r="C130" s="56">
        <v>6500</v>
      </c>
      <c r="D130" s="56">
        <f t="shared" si="5"/>
        <v>13000</v>
      </c>
      <c r="E130" s="28" t="s">
        <v>217</v>
      </c>
      <c r="F130" s="29" t="s">
        <v>25</v>
      </c>
      <c r="G130" s="29" t="s">
        <v>449</v>
      </c>
    </row>
    <row r="131" spans="1:7" s="26" customFormat="1" ht="18.75" customHeight="1" x14ac:dyDescent="0.25">
      <c r="A131" s="30" t="s">
        <v>96</v>
      </c>
      <c r="B131" s="30">
        <v>10</v>
      </c>
      <c r="C131" s="56">
        <v>3500</v>
      </c>
      <c r="D131" s="56">
        <f t="shared" si="5"/>
        <v>35000</v>
      </c>
      <c r="E131" s="28" t="s">
        <v>217</v>
      </c>
      <c r="F131" s="29" t="s">
        <v>25</v>
      </c>
      <c r="G131" s="29" t="s">
        <v>449</v>
      </c>
    </row>
    <row r="132" spans="1:7" s="26" customFormat="1" ht="15.75" customHeight="1" x14ac:dyDescent="0.25">
      <c r="A132" s="30" t="s">
        <v>97</v>
      </c>
      <c r="B132" s="30">
        <v>30</v>
      </c>
      <c r="C132" s="56">
        <v>350</v>
      </c>
      <c r="D132" s="56">
        <f t="shared" si="5"/>
        <v>10500</v>
      </c>
      <c r="E132" s="28" t="s">
        <v>217</v>
      </c>
      <c r="F132" s="29" t="s">
        <v>25</v>
      </c>
      <c r="G132" s="29" t="s">
        <v>449</v>
      </c>
    </row>
    <row r="133" spans="1:7" s="26" customFormat="1" ht="18.75" customHeight="1" x14ac:dyDescent="0.25">
      <c r="A133" s="30" t="s">
        <v>98</v>
      </c>
      <c r="B133" s="30">
        <v>5</v>
      </c>
      <c r="C133" s="56">
        <v>5600</v>
      </c>
      <c r="D133" s="56">
        <f t="shared" si="5"/>
        <v>28000</v>
      </c>
      <c r="E133" s="28" t="s">
        <v>217</v>
      </c>
      <c r="F133" s="29" t="s">
        <v>25</v>
      </c>
      <c r="G133" s="29" t="s">
        <v>449</v>
      </c>
    </row>
    <row r="134" spans="1:7" s="26" customFormat="1" ht="16.5" customHeight="1" x14ac:dyDescent="0.25">
      <c r="A134" s="30" t="s">
        <v>99</v>
      </c>
      <c r="B134" s="30">
        <v>3</v>
      </c>
      <c r="C134" s="56">
        <v>3500</v>
      </c>
      <c r="D134" s="56">
        <f t="shared" si="5"/>
        <v>10500</v>
      </c>
      <c r="E134" s="28" t="s">
        <v>217</v>
      </c>
      <c r="F134" s="29" t="s">
        <v>25</v>
      </c>
      <c r="G134" s="29" t="s">
        <v>449</v>
      </c>
    </row>
    <row r="135" spans="1:7" s="26" customFormat="1" ht="17.25" customHeight="1" x14ac:dyDescent="0.25">
      <c r="A135" s="30" t="s">
        <v>100</v>
      </c>
      <c r="B135" s="30">
        <v>4</v>
      </c>
      <c r="C135" s="56">
        <v>2600</v>
      </c>
      <c r="D135" s="56">
        <f t="shared" si="5"/>
        <v>10400</v>
      </c>
      <c r="E135" s="28" t="s">
        <v>217</v>
      </c>
      <c r="F135" s="29" t="s">
        <v>25</v>
      </c>
      <c r="G135" s="29" t="s">
        <v>449</v>
      </c>
    </row>
    <row r="136" spans="1:7" s="26" customFormat="1" ht="15.75" customHeight="1" x14ac:dyDescent="0.25">
      <c r="A136" s="30" t="s">
        <v>101</v>
      </c>
      <c r="B136" s="30">
        <v>2</v>
      </c>
      <c r="C136" s="56">
        <v>35000</v>
      </c>
      <c r="D136" s="56">
        <f t="shared" si="5"/>
        <v>70000</v>
      </c>
      <c r="E136" s="28" t="s">
        <v>217</v>
      </c>
      <c r="F136" s="29" t="s">
        <v>25</v>
      </c>
      <c r="G136" s="29" t="s">
        <v>449</v>
      </c>
    </row>
    <row r="137" spans="1:7" s="26" customFormat="1" ht="15.75" customHeight="1" x14ac:dyDescent="0.25">
      <c r="A137" s="30" t="s">
        <v>102</v>
      </c>
      <c r="B137" s="30">
        <v>100</v>
      </c>
      <c r="C137" s="56">
        <v>250</v>
      </c>
      <c r="D137" s="56">
        <f t="shared" si="5"/>
        <v>25000</v>
      </c>
      <c r="E137" s="28" t="s">
        <v>217</v>
      </c>
      <c r="F137" s="29" t="s">
        <v>25</v>
      </c>
      <c r="G137" s="29" t="s">
        <v>449</v>
      </c>
    </row>
    <row r="138" spans="1:7" s="26" customFormat="1" ht="15.75" customHeight="1" x14ac:dyDescent="0.25">
      <c r="A138" s="30" t="s">
        <v>224</v>
      </c>
      <c r="B138" s="30">
        <v>1</v>
      </c>
      <c r="C138" s="56">
        <v>35000</v>
      </c>
      <c r="D138" s="56">
        <f t="shared" si="5"/>
        <v>35000</v>
      </c>
      <c r="E138" s="28" t="s">
        <v>217</v>
      </c>
      <c r="F138" s="29" t="s">
        <v>25</v>
      </c>
      <c r="G138" s="29" t="s">
        <v>449</v>
      </c>
    </row>
    <row r="139" spans="1:7" s="26" customFormat="1" ht="15.75" customHeight="1" x14ac:dyDescent="0.25">
      <c r="A139" s="30" t="s">
        <v>103</v>
      </c>
      <c r="B139" s="30">
        <v>4</v>
      </c>
      <c r="C139" s="56">
        <v>25000</v>
      </c>
      <c r="D139" s="56">
        <f t="shared" si="5"/>
        <v>100000</v>
      </c>
      <c r="E139" s="28" t="s">
        <v>217</v>
      </c>
      <c r="F139" s="29" t="s">
        <v>25</v>
      </c>
      <c r="G139" s="29" t="s">
        <v>449</v>
      </c>
    </row>
    <row r="140" spans="1:7" s="26" customFormat="1" ht="15.75" customHeight="1" x14ac:dyDescent="0.25">
      <c r="A140" s="30" t="s">
        <v>104</v>
      </c>
      <c r="B140" s="30">
        <v>10</v>
      </c>
      <c r="C140" s="56">
        <v>4500</v>
      </c>
      <c r="D140" s="56">
        <f t="shared" si="5"/>
        <v>45000</v>
      </c>
      <c r="E140" s="28" t="s">
        <v>217</v>
      </c>
      <c r="F140" s="29" t="s">
        <v>25</v>
      </c>
      <c r="G140" s="29" t="s">
        <v>449</v>
      </c>
    </row>
    <row r="141" spans="1:7" s="26" customFormat="1" ht="15.75" customHeight="1" x14ac:dyDescent="0.25">
      <c r="A141" s="30" t="s">
        <v>105</v>
      </c>
      <c r="B141" s="30">
        <v>10</v>
      </c>
      <c r="C141" s="56">
        <v>6500</v>
      </c>
      <c r="D141" s="56">
        <f t="shared" si="5"/>
        <v>65000</v>
      </c>
      <c r="E141" s="28" t="s">
        <v>217</v>
      </c>
      <c r="F141" s="29" t="s">
        <v>25</v>
      </c>
      <c r="G141" s="29" t="s">
        <v>449</v>
      </c>
    </row>
    <row r="142" spans="1:7" s="26" customFormat="1" ht="15.75" customHeight="1" x14ac:dyDescent="0.25">
      <c r="A142" s="30" t="s">
        <v>106</v>
      </c>
      <c r="B142" s="30">
        <v>10</v>
      </c>
      <c r="C142" s="56">
        <v>2500</v>
      </c>
      <c r="D142" s="56">
        <f t="shared" si="5"/>
        <v>25000</v>
      </c>
      <c r="E142" s="28" t="s">
        <v>217</v>
      </c>
      <c r="F142" s="29" t="s">
        <v>25</v>
      </c>
      <c r="G142" s="29" t="s">
        <v>449</v>
      </c>
    </row>
    <row r="143" spans="1:7" s="26" customFormat="1" ht="15.75" customHeight="1" x14ac:dyDescent="0.25">
      <c r="A143" s="30" t="s">
        <v>107</v>
      </c>
      <c r="B143" s="30">
        <v>2</v>
      </c>
      <c r="C143" s="56">
        <v>389000</v>
      </c>
      <c r="D143" s="56">
        <f t="shared" si="5"/>
        <v>778000</v>
      </c>
      <c r="E143" s="28" t="s">
        <v>217</v>
      </c>
      <c r="F143" s="29" t="s">
        <v>25</v>
      </c>
      <c r="G143" s="29" t="s">
        <v>449</v>
      </c>
    </row>
    <row r="144" spans="1:7" s="26" customFormat="1" ht="15.75" customHeight="1" x14ac:dyDescent="0.25">
      <c r="A144" s="30" t="s">
        <v>108</v>
      </c>
      <c r="B144" s="30">
        <v>2</v>
      </c>
      <c r="C144" s="56">
        <v>80000</v>
      </c>
      <c r="D144" s="56">
        <f t="shared" si="5"/>
        <v>160000</v>
      </c>
      <c r="E144" s="28" t="s">
        <v>217</v>
      </c>
      <c r="F144" s="29" t="s">
        <v>25</v>
      </c>
      <c r="G144" s="29" t="s">
        <v>449</v>
      </c>
    </row>
    <row r="145" spans="1:7" s="26" customFormat="1" ht="15.75" customHeight="1" x14ac:dyDescent="0.25">
      <c r="A145" s="30" t="s">
        <v>109</v>
      </c>
      <c r="B145" s="30">
        <v>1</v>
      </c>
      <c r="C145" s="56">
        <v>3185000</v>
      </c>
      <c r="D145" s="56">
        <f t="shared" si="5"/>
        <v>3185000</v>
      </c>
      <c r="E145" s="28" t="s">
        <v>217</v>
      </c>
      <c r="F145" s="29" t="s">
        <v>25</v>
      </c>
      <c r="G145" s="29" t="s">
        <v>449</v>
      </c>
    </row>
    <row r="146" spans="1:7" s="26" customFormat="1" ht="15.75" customHeight="1" x14ac:dyDescent="0.25">
      <c r="A146" s="30" t="s">
        <v>110</v>
      </c>
      <c r="B146" s="30">
        <v>2</v>
      </c>
      <c r="C146" s="56">
        <v>45000</v>
      </c>
      <c r="D146" s="56">
        <f t="shared" si="5"/>
        <v>90000</v>
      </c>
      <c r="E146" s="28" t="s">
        <v>217</v>
      </c>
      <c r="F146" s="29" t="s">
        <v>25</v>
      </c>
      <c r="G146" s="29" t="s">
        <v>449</v>
      </c>
    </row>
    <row r="147" spans="1:7" s="26" customFormat="1" ht="16.5" customHeight="1" x14ac:dyDescent="0.25">
      <c r="A147" s="30" t="s">
        <v>111</v>
      </c>
      <c r="B147" s="30">
        <v>2</v>
      </c>
      <c r="C147" s="56">
        <v>680000</v>
      </c>
      <c r="D147" s="56">
        <f t="shared" si="5"/>
        <v>1360000</v>
      </c>
      <c r="E147" s="28" t="s">
        <v>217</v>
      </c>
      <c r="F147" s="29" t="s">
        <v>25</v>
      </c>
      <c r="G147" s="29" t="s">
        <v>449</v>
      </c>
    </row>
    <row r="148" spans="1:7" s="26" customFormat="1" ht="15.75" customHeight="1" x14ac:dyDescent="0.25">
      <c r="A148" s="30" t="s">
        <v>107</v>
      </c>
      <c r="B148" s="30">
        <v>1</v>
      </c>
      <c r="C148" s="56">
        <v>389000</v>
      </c>
      <c r="D148" s="56">
        <f t="shared" ref="D148:D211" si="6">B148*C148</f>
        <v>389000</v>
      </c>
      <c r="E148" s="28" t="s">
        <v>217</v>
      </c>
      <c r="F148" s="29" t="s">
        <v>25</v>
      </c>
      <c r="G148" s="29" t="s">
        <v>449</v>
      </c>
    </row>
    <row r="149" spans="1:7" s="26" customFormat="1" ht="27" customHeight="1" x14ac:dyDescent="0.25">
      <c r="A149" s="30" t="s">
        <v>112</v>
      </c>
      <c r="B149" s="30">
        <v>1</v>
      </c>
      <c r="C149" s="56">
        <v>600</v>
      </c>
      <c r="D149" s="56">
        <f t="shared" si="6"/>
        <v>600</v>
      </c>
      <c r="E149" s="28" t="s">
        <v>217</v>
      </c>
      <c r="F149" s="29" t="s">
        <v>25</v>
      </c>
      <c r="G149" s="29" t="s">
        <v>449</v>
      </c>
    </row>
    <row r="150" spans="1:7" s="26" customFormat="1" ht="14.25" customHeight="1" x14ac:dyDescent="0.25">
      <c r="A150" s="30" t="s">
        <v>113</v>
      </c>
      <c r="B150" s="30">
        <v>1000</v>
      </c>
      <c r="C150" s="56">
        <v>125</v>
      </c>
      <c r="D150" s="56">
        <f t="shared" si="6"/>
        <v>125000</v>
      </c>
      <c r="E150" s="28" t="s">
        <v>217</v>
      </c>
      <c r="F150" s="29" t="s">
        <v>25</v>
      </c>
      <c r="G150" s="29" t="s">
        <v>449</v>
      </c>
    </row>
    <row r="151" spans="1:7" s="26" customFormat="1" ht="26.25" customHeight="1" x14ac:dyDescent="0.25">
      <c r="A151" s="30" t="s">
        <v>114</v>
      </c>
      <c r="B151" s="30">
        <v>100</v>
      </c>
      <c r="C151" s="56">
        <v>250</v>
      </c>
      <c r="D151" s="56">
        <f t="shared" si="6"/>
        <v>25000</v>
      </c>
      <c r="E151" s="28" t="s">
        <v>217</v>
      </c>
      <c r="F151" s="29" t="s">
        <v>25</v>
      </c>
      <c r="G151" s="29" t="s">
        <v>449</v>
      </c>
    </row>
    <row r="152" spans="1:7" s="26" customFormat="1" ht="18.75" customHeight="1" x14ac:dyDescent="0.25">
      <c r="A152" s="30" t="s">
        <v>115</v>
      </c>
      <c r="B152" s="30">
        <v>20</v>
      </c>
      <c r="C152" s="56">
        <v>5988</v>
      </c>
      <c r="D152" s="56">
        <f t="shared" si="6"/>
        <v>119760</v>
      </c>
      <c r="E152" s="28" t="s">
        <v>217</v>
      </c>
      <c r="F152" s="29" t="s">
        <v>25</v>
      </c>
      <c r="G152" s="29" t="s">
        <v>449</v>
      </c>
    </row>
    <row r="153" spans="1:7" s="26" customFormat="1" ht="15" customHeight="1" x14ac:dyDescent="0.25">
      <c r="A153" s="30" t="s">
        <v>116</v>
      </c>
      <c r="B153" s="30">
        <v>100</v>
      </c>
      <c r="C153" s="56">
        <v>2300</v>
      </c>
      <c r="D153" s="56">
        <f t="shared" si="6"/>
        <v>230000</v>
      </c>
      <c r="E153" s="28" t="s">
        <v>217</v>
      </c>
      <c r="F153" s="29" t="s">
        <v>25</v>
      </c>
      <c r="G153" s="29" t="s">
        <v>449</v>
      </c>
    </row>
    <row r="154" spans="1:7" s="26" customFormat="1" ht="13.5" customHeight="1" x14ac:dyDescent="0.25">
      <c r="A154" s="30" t="s">
        <v>117</v>
      </c>
      <c r="B154" s="30">
        <v>200</v>
      </c>
      <c r="C154" s="56">
        <v>1200</v>
      </c>
      <c r="D154" s="56">
        <f t="shared" si="6"/>
        <v>240000</v>
      </c>
      <c r="E154" s="28" t="s">
        <v>217</v>
      </c>
      <c r="F154" s="29" t="s">
        <v>25</v>
      </c>
      <c r="G154" s="29" t="s">
        <v>449</v>
      </c>
    </row>
    <row r="155" spans="1:7" s="26" customFormat="1" ht="15" customHeight="1" x14ac:dyDescent="0.25">
      <c r="A155" s="30" t="s">
        <v>118</v>
      </c>
      <c r="B155" s="30">
        <v>20</v>
      </c>
      <c r="C155" s="56">
        <v>3200</v>
      </c>
      <c r="D155" s="56">
        <f t="shared" si="6"/>
        <v>64000</v>
      </c>
      <c r="E155" s="28" t="s">
        <v>217</v>
      </c>
      <c r="F155" s="29" t="s">
        <v>25</v>
      </c>
      <c r="G155" s="29" t="s">
        <v>449</v>
      </c>
    </row>
    <row r="156" spans="1:7" s="26" customFormat="1" ht="15.75" customHeight="1" x14ac:dyDescent="0.25">
      <c r="A156" s="30" t="s">
        <v>119</v>
      </c>
      <c r="B156" s="30">
        <v>500</v>
      </c>
      <c r="C156" s="56">
        <v>2500</v>
      </c>
      <c r="D156" s="56">
        <f t="shared" si="6"/>
        <v>1250000</v>
      </c>
      <c r="E156" s="28" t="s">
        <v>217</v>
      </c>
      <c r="F156" s="29" t="s">
        <v>25</v>
      </c>
      <c r="G156" s="29" t="s">
        <v>449</v>
      </c>
    </row>
    <row r="157" spans="1:7" s="26" customFormat="1" ht="15.75" customHeight="1" x14ac:dyDescent="0.25">
      <c r="A157" s="30" t="s">
        <v>120</v>
      </c>
      <c r="B157" s="30">
        <v>100</v>
      </c>
      <c r="C157" s="56">
        <v>1800</v>
      </c>
      <c r="D157" s="56">
        <f t="shared" si="6"/>
        <v>180000</v>
      </c>
      <c r="E157" s="28" t="s">
        <v>217</v>
      </c>
      <c r="F157" s="29" t="s">
        <v>25</v>
      </c>
      <c r="G157" s="29" t="s">
        <v>449</v>
      </c>
    </row>
    <row r="158" spans="1:7" s="26" customFormat="1" ht="24.75" customHeight="1" x14ac:dyDescent="0.25">
      <c r="A158" s="30" t="s">
        <v>121</v>
      </c>
      <c r="B158" s="30">
        <v>5</v>
      </c>
      <c r="C158" s="56">
        <v>12000</v>
      </c>
      <c r="D158" s="56">
        <f t="shared" si="6"/>
        <v>60000</v>
      </c>
      <c r="E158" s="28" t="s">
        <v>217</v>
      </c>
      <c r="F158" s="29" t="s">
        <v>25</v>
      </c>
      <c r="G158" s="29" t="s">
        <v>449</v>
      </c>
    </row>
    <row r="159" spans="1:7" s="26" customFormat="1" ht="16.5" customHeight="1" x14ac:dyDescent="0.25">
      <c r="A159" s="30" t="s">
        <v>122</v>
      </c>
      <c r="B159" s="30">
        <v>10</v>
      </c>
      <c r="C159" s="56">
        <v>3831</v>
      </c>
      <c r="D159" s="56">
        <f t="shared" si="6"/>
        <v>38310</v>
      </c>
      <c r="E159" s="28" t="s">
        <v>217</v>
      </c>
      <c r="F159" s="29" t="s">
        <v>25</v>
      </c>
      <c r="G159" s="29" t="s">
        <v>449</v>
      </c>
    </row>
    <row r="160" spans="1:7" s="26" customFormat="1" ht="15" customHeight="1" x14ac:dyDescent="0.25">
      <c r="A160" s="30" t="s">
        <v>123</v>
      </c>
      <c r="B160" s="30">
        <v>10</v>
      </c>
      <c r="C160" s="56">
        <v>4800</v>
      </c>
      <c r="D160" s="56">
        <f t="shared" si="6"/>
        <v>48000</v>
      </c>
      <c r="E160" s="28" t="s">
        <v>217</v>
      </c>
      <c r="F160" s="29" t="s">
        <v>25</v>
      </c>
      <c r="G160" s="29" t="s">
        <v>449</v>
      </c>
    </row>
    <row r="161" spans="1:7" s="26" customFormat="1" ht="18" customHeight="1" x14ac:dyDescent="0.25">
      <c r="A161" s="30" t="s">
        <v>124</v>
      </c>
      <c r="B161" s="30">
        <v>5</v>
      </c>
      <c r="C161" s="56">
        <v>4550</v>
      </c>
      <c r="D161" s="56">
        <f t="shared" si="6"/>
        <v>22750</v>
      </c>
      <c r="E161" s="28" t="s">
        <v>217</v>
      </c>
      <c r="F161" s="29" t="s">
        <v>25</v>
      </c>
      <c r="G161" s="29" t="s">
        <v>449</v>
      </c>
    </row>
    <row r="162" spans="1:7" s="26" customFormat="1" ht="15.75" customHeight="1" x14ac:dyDescent="0.25">
      <c r="A162" s="30" t="s">
        <v>125</v>
      </c>
      <c r="B162" s="30">
        <v>20</v>
      </c>
      <c r="C162" s="56">
        <v>6800</v>
      </c>
      <c r="D162" s="56">
        <f t="shared" si="6"/>
        <v>136000</v>
      </c>
      <c r="E162" s="28" t="s">
        <v>217</v>
      </c>
      <c r="F162" s="29" t="s">
        <v>25</v>
      </c>
      <c r="G162" s="29" t="s">
        <v>449</v>
      </c>
    </row>
    <row r="163" spans="1:7" s="26" customFormat="1" ht="15.75" customHeight="1" x14ac:dyDescent="0.25">
      <c r="A163" s="30" t="s">
        <v>126</v>
      </c>
      <c r="B163" s="30">
        <v>50</v>
      </c>
      <c r="C163" s="56">
        <v>18000</v>
      </c>
      <c r="D163" s="56">
        <f t="shared" si="6"/>
        <v>900000</v>
      </c>
      <c r="E163" s="28" t="s">
        <v>217</v>
      </c>
      <c r="F163" s="29" t="s">
        <v>25</v>
      </c>
      <c r="G163" s="29" t="s">
        <v>449</v>
      </c>
    </row>
    <row r="164" spans="1:7" s="26" customFormat="1" ht="15.75" customHeight="1" x14ac:dyDescent="0.25">
      <c r="A164" s="30" t="s">
        <v>127</v>
      </c>
      <c r="B164" s="30">
        <v>200</v>
      </c>
      <c r="C164" s="56">
        <v>3500</v>
      </c>
      <c r="D164" s="56">
        <f t="shared" si="6"/>
        <v>700000</v>
      </c>
      <c r="E164" s="28" t="s">
        <v>217</v>
      </c>
      <c r="F164" s="29" t="s">
        <v>25</v>
      </c>
      <c r="G164" s="29" t="s">
        <v>449</v>
      </c>
    </row>
    <row r="165" spans="1:7" s="26" customFormat="1" ht="15.75" customHeight="1" x14ac:dyDescent="0.25">
      <c r="A165" s="30" t="s">
        <v>128</v>
      </c>
      <c r="B165" s="30">
        <v>10</v>
      </c>
      <c r="C165" s="56">
        <v>8500</v>
      </c>
      <c r="D165" s="56">
        <f t="shared" si="6"/>
        <v>85000</v>
      </c>
      <c r="E165" s="28" t="s">
        <v>217</v>
      </c>
      <c r="F165" s="29" t="s">
        <v>25</v>
      </c>
      <c r="G165" s="29" t="s">
        <v>449</v>
      </c>
    </row>
    <row r="166" spans="1:7" s="26" customFormat="1" ht="13.5" customHeight="1" x14ac:dyDescent="0.25">
      <c r="A166" s="30" t="s">
        <v>129</v>
      </c>
      <c r="B166" s="30">
        <v>5</v>
      </c>
      <c r="C166" s="56">
        <v>22000</v>
      </c>
      <c r="D166" s="56">
        <f t="shared" si="6"/>
        <v>110000</v>
      </c>
      <c r="E166" s="28" t="s">
        <v>217</v>
      </c>
      <c r="F166" s="29" t="s">
        <v>25</v>
      </c>
      <c r="G166" s="29" t="s">
        <v>449</v>
      </c>
    </row>
    <row r="167" spans="1:7" s="26" customFormat="1" ht="15" customHeight="1" x14ac:dyDescent="0.25">
      <c r="A167" s="30" t="s">
        <v>130</v>
      </c>
      <c r="B167" s="30">
        <v>5</v>
      </c>
      <c r="C167" s="56">
        <v>650</v>
      </c>
      <c r="D167" s="56">
        <f t="shared" si="6"/>
        <v>3250</v>
      </c>
      <c r="E167" s="28" t="s">
        <v>217</v>
      </c>
      <c r="F167" s="29" t="s">
        <v>25</v>
      </c>
      <c r="G167" s="29" t="s">
        <v>449</v>
      </c>
    </row>
    <row r="168" spans="1:7" s="26" customFormat="1" ht="27.75" customHeight="1" x14ac:dyDescent="0.25">
      <c r="A168" s="30" t="s">
        <v>131</v>
      </c>
      <c r="B168" s="30">
        <v>10</v>
      </c>
      <c r="C168" s="56">
        <v>1500</v>
      </c>
      <c r="D168" s="56">
        <f t="shared" si="6"/>
        <v>15000</v>
      </c>
      <c r="E168" s="28" t="s">
        <v>217</v>
      </c>
      <c r="F168" s="29" t="s">
        <v>25</v>
      </c>
      <c r="G168" s="29" t="s">
        <v>449</v>
      </c>
    </row>
    <row r="169" spans="1:7" s="26" customFormat="1" ht="15" customHeight="1" x14ac:dyDescent="0.25">
      <c r="A169" s="30" t="s">
        <v>132</v>
      </c>
      <c r="B169" s="30">
        <v>2</v>
      </c>
      <c r="C169" s="56">
        <v>890</v>
      </c>
      <c r="D169" s="56">
        <f t="shared" si="6"/>
        <v>1780</v>
      </c>
      <c r="E169" s="28" t="s">
        <v>217</v>
      </c>
      <c r="F169" s="29" t="s">
        <v>25</v>
      </c>
      <c r="G169" s="29" t="s">
        <v>449</v>
      </c>
    </row>
    <row r="170" spans="1:7" s="26" customFormat="1" ht="14.25" customHeight="1" x14ac:dyDescent="0.25">
      <c r="A170" s="30" t="s">
        <v>133</v>
      </c>
      <c r="B170" s="30">
        <v>10</v>
      </c>
      <c r="C170" s="56">
        <v>8000</v>
      </c>
      <c r="D170" s="56">
        <f t="shared" si="6"/>
        <v>80000</v>
      </c>
      <c r="E170" s="28" t="s">
        <v>217</v>
      </c>
      <c r="F170" s="29" t="s">
        <v>25</v>
      </c>
      <c r="G170" s="29" t="s">
        <v>449</v>
      </c>
    </row>
    <row r="171" spans="1:7" s="26" customFormat="1" ht="18" customHeight="1" x14ac:dyDescent="0.25">
      <c r="A171" s="30" t="s">
        <v>134</v>
      </c>
      <c r="B171" s="30">
        <v>10</v>
      </c>
      <c r="C171" s="56">
        <v>4500</v>
      </c>
      <c r="D171" s="56">
        <f t="shared" si="6"/>
        <v>45000</v>
      </c>
      <c r="E171" s="28" t="s">
        <v>217</v>
      </c>
      <c r="F171" s="29" t="s">
        <v>25</v>
      </c>
      <c r="G171" s="29" t="s">
        <v>449</v>
      </c>
    </row>
    <row r="172" spans="1:7" s="26" customFormat="1" ht="15.75" customHeight="1" x14ac:dyDescent="0.25">
      <c r="A172" s="30" t="s">
        <v>135</v>
      </c>
      <c r="B172" s="30">
        <v>25</v>
      </c>
      <c r="C172" s="56">
        <v>7800</v>
      </c>
      <c r="D172" s="56">
        <f t="shared" si="6"/>
        <v>195000</v>
      </c>
      <c r="E172" s="28" t="s">
        <v>217</v>
      </c>
      <c r="F172" s="29" t="s">
        <v>25</v>
      </c>
      <c r="G172" s="29" t="s">
        <v>449</v>
      </c>
    </row>
    <row r="173" spans="1:7" s="26" customFormat="1" ht="15.75" customHeight="1" x14ac:dyDescent="0.25">
      <c r="A173" s="30" t="s">
        <v>136</v>
      </c>
      <c r="B173" s="30">
        <v>10</v>
      </c>
      <c r="C173" s="56">
        <v>15000</v>
      </c>
      <c r="D173" s="56">
        <f t="shared" si="6"/>
        <v>150000</v>
      </c>
      <c r="E173" s="28" t="s">
        <v>217</v>
      </c>
      <c r="F173" s="29" t="s">
        <v>25</v>
      </c>
      <c r="G173" s="29" t="s">
        <v>449</v>
      </c>
    </row>
    <row r="174" spans="1:7" s="26" customFormat="1" ht="15.75" customHeight="1" x14ac:dyDescent="0.25">
      <c r="A174" s="30" t="s">
        <v>137</v>
      </c>
      <c r="B174" s="30">
        <v>200</v>
      </c>
      <c r="C174" s="56">
        <v>800</v>
      </c>
      <c r="D174" s="56">
        <f t="shared" si="6"/>
        <v>160000</v>
      </c>
      <c r="E174" s="28" t="s">
        <v>217</v>
      </c>
      <c r="F174" s="29" t="s">
        <v>25</v>
      </c>
      <c r="G174" s="29" t="s">
        <v>449</v>
      </c>
    </row>
    <row r="175" spans="1:7" s="26" customFormat="1" ht="15.75" customHeight="1" x14ac:dyDescent="0.25">
      <c r="A175" s="30" t="s">
        <v>138</v>
      </c>
      <c r="B175" s="30">
        <v>200</v>
      </c>
      <c r="C175" s="56">
        <v>800</v>
      </c>
      <c r="D175" s="56">
        <f t="shared" si="6"/>
        <v>160000</v>
      </c>
      <c r="E175" s="28" t="s">
        <v>217</v>
      </c>
      <c r="F175" s="29" t="s">
        <v>25</v>
      </c>
      <c r="G175" s="29" t="s">
        <v>449</v>
      </c>
    </row>
    <row r="176" spans="1:7" s="26" customFormat="1" ht="15.75" customHeight="1" x14ac:dyDescent="0.25">
      <c r="A176" s="30" t="s">
        <v>225</v>
      </c>
      <c r="B176" s="30">
        <v>1</v>
      </c>
      <c r="C176" s="56">
        <v>3200</v>
      </c>
      <c r="D176" s="56">
        <f t="shared" si="6"/>
        <v>3200</v>
      </c>
      <c r="E176" s="28" t="s">
        <v>217</v>
      </c>
      <c r="F176" s="29" t="s">
        <v>25</v>
      </c>
      <c r="G176" s="29" t="s">
        <v>449</v>
      </c>
    </row>
    <row r="177" spans="1:7" s="26" customFormat="1" ht="15.75" customHeight="1" x14ac:dyDescent="0.25">
      <c r="A177" s="30" t="s">
        <v>139</v>
      </c>
      <c r="B177" s="30">
        <v>12</v>
      </c>
      <c r="C177" s="56">
        <v>2000</v>
      </c>
      <c r="D177" s="56">
        <f t="shared" si="6"/>
        <v>24000</v>
      </c>
      <c r="E177" s="28" t="s">
        <v>217</v>
      </c>
      <c r="F177" s="29" t="s">
        <v>25</v>
      </c>
      <c r="G177" s="29" t="s">
        <v>449</v>
      </c>
    </row>
    <row r="178" spans="1:7" s="26" customFormat="1" ht="15.75" customHeight="1" x14ac:dyDescent="0.25">
      <c r="A178" s="30" t="s">
        <v>140</v>
      </c>
      <c r="B178" s="30">
        <v>50</v>
      </c>
      <c r="C178" s="56">
        <v>680</v>
      </c>
      <c r="D178" s="56">
        <f t="shared" si="6"/>
        <v>34000</v>
      </c>
      <c r="E178" s="28" t="s">
        <v>217</v>
      </c>
      <c r="F178" s="29" t="s">
        <v>25</v>
      </c>
      <c r="G178" s="29" t="s">
        <v>449</v>
      </c>
    </row>
    <row r="179" spans="1:7" s="26" customFormat="1" ht="15.75" customHeight="1" x14ac:dyDescent="0.25">
      <c r="A179" s="30" t="s">
        <v>141</v>
      </c>
      <c r="B179" s="30">
        <v>50</v>
      </c>
      <c r="C179" s="56">
        <v>180</v>
      </c>
      <c r="D179" s="56">
        <f t="shared" si="6"/>
        <v>9000</v>
      </c>
      <c r="E179" s="28" t="s">
        <v>217</v>
      </c>
      <c r="F179" s="29" t="s">
        <v>25</v>
      </c>
      <c r="G179" s="29" t="s">
        <v>449</v>
      </c>
    </row>
    <row r="180" spans="1:7" s="26" customFormat="1" ht="15.75" customHeight="1" x14ac:dyDescent="0.25">
      <c r="A180" s="30" t="s">
        <v>95</v>
      </c>
      <c r="B180" s="30">
        <v>3</v>
      </c>
      <c r="C180" s="56">
        <v>6500</v>
      </c>
      <c r="D180" s="56">
        <f t="shared" si="6"/>
        <v>19500</v>
      </c>
      <c r="E180" s="28" t="s">
        <v>217</v>
      </c>
      <c r="F180" s="29" t="s">
        <v>25</v>
      </c>
      <c r="G180" s="29" t="s">
        <v>449</v>
      </c>
    </row>
    <row r="181" spans="1:7" s="26" customFormat="1" ht="15.75" customHeight="1" x14ac:dyDescent="0.25">
      <c r="A181" s="30" t="s">
        <v>142</v>
      </c>
      <c r="B181" s="30">
        <v>20</v>
      </c>
      <c r="C181" s="56">
        <v>500</v>
      </c>
      <c r="D181" s="56">
        <f t="shared" si="6"/>
        <v>10000</v>
      </c>
      <c r="E181" s="28" t="s">
        <v>217</v>
      </c>
      <c r="F181" s="29" t="s">
        <v>25</v>
      </c>
      <c r="G181" s="29" t="s">
        <v>449</v>
      </c>
    </row>
    <row r="182" spans="1:7" s="26" customFormat="1" ht="15.75" customHeight="1" x14ac:dyDescent="0.25">
      <c r="A182" s="30" t="s">
        <v>226</v>
      </c>
      <c r="B182" s="30">
        <v>1</v>
      </c>
      <c r="C182" s="56">
        <v>15220.45</v>
      </c>
      <c r="D182" s="56">
        <f t="shared" si="6"/>
        <v>15220.45</v>
      </c>
      <c r="E182" s="28" t="s">
        <v>217</v>
      </c>
      <c r="F182" s="29" t="s">
        <v>25</v>
      </c>
      <c r="G182" s="29" t="s">
        <v>449</v>
      </c>
    </row>
    <row r="183" spans="1:7" s="26" customFormat="1" ht="15.75" customHeight="1" x14ac:dyDescent="0.25">
      <c r="A183" s="30" t="s">
        <v>143</v>
      </c>
      <c r="B183" s="30">
        <v>3</v>
      </c>
      <c r="C183" s="56">
        <v>6800</v>
      </c>
      <c r="D183" s="56">
        <f t="shared" si="6"/>
        <v>20400</v>
      </c>
      <c r="E183" s="28" t="s">
        <v>217</v>
      </c>
      <c r="F183" s="29" t="s">
        <v>25</v>
      </c>
      <c r="G183" s="29" t="s">
        <v>449</v>
      </c>
    </row>
    <row r="184" spans="1:7" s="26" customFormat="1" ht="15.75" customHeight="1" x14ac:dyDescent="0.25">
      <c r="A184" s="30" t="s">
        <v>144</v>
      </c>
      <c r="B184" s="30">
        <v>5</v>
      </c>
      <c r="C184" s="56">
        <v>450</v>
      </c>
      <c r="D184" s="56">
        <f t="shared" si="6"/>
        <v>2250</v>
      </c>
      <c r="E184" s="28" t="s">
        <v>217</v>
      </c>
      <c r="F184" s="29" t="s">
        <v>25</v>
      </c>
      <c r="G184" s="29" t="s">
        <v>449</v>
      </c>
    </row>
    <row r="185" spans="1:7" s="26" customFormat="1" ht="15.75" customHeight="1" x14ac:dyDescent="0.25">
      <c r="A185" s="30" t="s">
        <v>145</v>
      </c>
      <c r="B185" s="30">
        <v>20</v>
      </c>
      <c r="C185" s="56">
        <v>600</v>
      </c>
      <c r="D185" s="56">
        <f t="shared" si="6"/>
        <v>12000</v>
      </c>
      <c r="E185" s="28" t="s">
        <v>217</v>
      </c>
      <c r="F185" s="29" t="s">
        <v>25</v>
      </c>
      <c r="G185" s="29" t="s">
        <v>449</v>
      </c>
    </row>
    <row r="186" spans="1:7" s="26" customFormat="1" ht="15.75" customHeight="1" x14ac:dyDescent="0.25">
      <c r="A186" s="30" t="s">
        <v>146</v>
      </c>
      <c r="B186" s="30">
        <v>50</v>
      </c>
      <c r="C186" s="56">
        <v>950</v>
      </c>
      <c r="D186" s="56">
        <f t="shared" si="6"/>
        <v>47500</v>
      </c>
      <c r="E186" s="28" t="s">
        <v>217</v>
      </c>
      <c r="F186" s="29" t="s">
        <v>25</v>
      </c>
      <c r="G186" s="29" t="s">
        <v>449</v>
      </c>
    </row>
    <row r="187" spans="1:7" s="26" customFormat="1" ht="15.75" customHeight="1" x14ac:dyDescent="0.25">
      <c r="A187" s="30" t="s">
        <v>147</v>
      </c>
      <c r="B187" s="30">
        <v>10</v>
      </c>
      <c r="C187" s="56">
        <v>6500</v>
      </c>
      <c r="D187" s="56">
        <f t="shared" si="6"/>
        <v>65000</v>
      </c>
      <c r="E187" s="28" t="s">
        <v>217</v>
      </c>
      <c r="F187" s="29" t="s">
        <v>25</v>
      </c>
      <c r="G187" s="29" t="s">
        <v>449</v>
      </c>
    </row>
    <row r="188" spans="1:7" s="26" customFormat="1" ht="16.5" customHeight="1" x14ac:dyDescent="0.25">
      <c r="A188" s="30" t="s">
        <v>227</v>
      </c>
      <c r="B188" s="30">
        <v>5</v>
      </c>
      <c r="C188" s="56">
        <v>8900</v>
      </c>
      <c r="D188" s="56">
        <f t="shared" si="6"/>
        <v>44500</v>
      </c>
      <c r="E188" s="28" t="s">
        <v>217</v>
      </c>
      <c r="F188" s="29" t="s">
        <v>25</v>
      </c>
      <c r="G188" s="29" t="s">
        <v>449</v>
      </c>
    </row>
    <row r="189" spans="1:7" s="26" customFormat="1" ht="15.75" customHeight="1" x14ac:dyDescent="0.25">
      <c r="A189" s="30" t="s">
        <v>148</v>
      </c>
      <c r="B189" s="30">
        <v>15</v>
      </c>
      <c r="C189" s="56">
        <v>450</v>
      </c>
      <c r="D189" s="56">
        <f t="shared" si="6"/>
        <v>6750</v>
      </c>
      <c r="E189" s="28" t="s">
        <v>217</v>
      </c>
      <c r="F189" s="29" t="s">
        <v>25</v>
      </c>
      <c r="G189" s="29" t="s">
        <v>449</v>
      </c>
    </row>
    <row r="190" spans="1:7" s="26" customFormat="1" ht="15.75" customHeight="1" x14ac:dyDescent="0.25">
      <c r="A190" s="30" t="s">
        <v>149</v>
      </c>
      <c r="B190" s="30">
        <v>2</v>
      </c>
      <c r="C190" s="56">
        <v>3500</v>
      </c>
      <c r="D190" s="56">
        <f t="shared" si="6"/>
        <v>7000</v>
      </c>
      <c r="E190" s="28" t="s">
        <v>217</v>
      </c>
      <c r="F190" s="29" t="s">
        <v>25</v>
      </c>
      <c r="G190" s="29" t="s">
        <v>449</v>
      </c>
    </row>
    <row r="191" spans="1:7" s="26" customFormat="1" ht="15.75" customHeight="1" x14ac:dyDescent="0.25">
      <c r="A191" s="30" t="s">
        <v>150</v>
      </c>
      <c r="B191" s="30">
        <v>50</v>
      </c>
      <c r="C191" s="56">
        <v>2500</v>
      </c>
      <c r="D191" s="56">
        <f t="shared" si="6"/>
        <v>125000</v>
      </c>
      <c r="E191" s="28" t="s">
        <v>217</v>
      </c>
      <c r="F191" s="29" t="s">
        <v>25</v>
      </c>
      <c r="G191" s="29" t="s">
        <v>449</v>
      </c>
    </row>
    <row r="192" spans="1:7" s="26" customFormat="1" ht="15.75" customHeight="1" x14ac:dyDescent="0.25">
      <c r="A192" s="30" t="s">
        <v>151</v>
      </c>
      <c r="B192" s="30">
        <v>15</v>
      </c>
      <c r="C192" s="56">
        <v>8200</v>
      </c>
      <c r="D192" s="56">
        <f t="shared" si="6"/>
        <v>123000</v>
      </c>
      <c r="E192" s="28" t="s">
        <v>217</v>
      </c>
      <c r="F192" s="29" t="s">
        <v>25</v>
      </c>
      <c r="G192" s="29" t="s">
        <v>449</v>
      </c>
    </row>
    <row r="193" spans="1:7" s="26" customFormat="1" ht="15" customHeight="1" x14ac:dyDescent="0.25">
      <c r="A193" s="30" t="s">
        <v>152</v>
      </c>
      <c r="B193" s="30">
        <v>1000</v>
      </c>
      <c r="C193" s="56">
        <v>625</v>
      </c>
      <c r="D193" s="56">
        <f t="shared" si="6"/>
        <v>625000</v>
      </c>
      <c r="E193" s="28" t="s">
        <v>217</v>
      </c>
      <c r="F193" s="29" t="s">
        <v>25</v>
      </c>
      <c r="G193" s="29" t="s">
        <v>449</v>
      </c>
    </row>
    <row r="194" spans="1:7" s="26" customFormat="1" ht="15.75" customHeight="1" x14ac:dyDescent="0.25">
      <c r="A194" s="30" t="s">
        <v>153</v>
      </c>
      <c r="B194" s="30">
        <v>20</v>
      </c>
      <c r="C194" s="56">
        <v>38000</v>
      </c>
      <c r="D194" s="56">
        <f t="shared" si="6"/>
        <v>760000</v>
      </c>
      <c r="E194" s="28" t="s">
        <v>217</v>
      </c>
      <c r="F194" s="29" t="s">
        <v>25</v>
      </c>
      <c r="G194" s="29" t="s">
        <v>449</v>
      </c>
    </row>
    <row r="195" spans="1:7" s="26" customFormat="1" ht="20.25" customHeight="1" x14ac:dyDescent="0.25">
      <c r="A195" s="30" t="s">
        <v>154</v>
      </c>
      <c r="B195" s="30">
        <v>1000</v>
      </c>
      <c r="C195" s="56">
        <v>35</v>
      </c>
      <c r="D195" s="56">
        <f t="shared" si="6"/>
        <v>35000</v>
      </c>
      <c r="E195" s="28" t="s">
        <v>217</v>
      </c>
      <c r="F195" s="29" t="s">
        <v>25</v>
      </c>
      <c r="G195" s="29" t="s">
        <v>449</v>
      </c>
    </row>
    <row r="196" spans="1:7" s="26" customFormat="1" ht="15.75" customHeight="1" x14ac:dyDescent="0.25">
      <c r="A196" s="30" t="s">
        <v>155</v>
      </c>
      <c r="B196" s="30">
        <v>1000</v>
      </c>
      <c r="C196" s="56">
        <v>35</v>
      </c>
      <c r="D196" s="56">
        <f t="shared" si="6"/>
        <v>35000</v>
      </c>
      <c r="E196" s="28" t="s">
        <v>217</v>
      </c>
      <c r="F196" s="29" t="s">
        <v>25</v>
      </c>
      <c r="G196" s="29" t="s">
        <v>449</v>
      </c>
    </row>
    <row r="197" spans="1:7" s="26" customFormat="1" ht="29.25" customHeight="1" x14ac:dyDescent="0.25">
      <c r="A197" s="30" t="s">
        <v>156</v>
      </c>
      <c r="B197" s="30">
        <v>1000</v>
      </c>
      <c r="C197" s="56">
        <v>35</v>
      </c>
      <c r="D197" s="56">
        <f t="shared" si="6"/>
        <v>35000</v>
      </c>
      <c r="E197" s="28" t="s">
        <v>217</v>
      </c>
      <c r="F197" s="29" t="s">
        <v>25</v>
      </c>
      <c r="G197" s="29" t="s">
        <v>449</v>
      </c>
    </row>
    <row r="198" spans="1:7" s="26" customFormat="1" ht="26.25" customHeight="1" x14ac:dyDescent="0.25">
      <c r="A198" s="30" t="s">
        <v>157</v>
      </c>
      <c r="B198" s="30">
        <v>1000</v>
      </c>
      <c r="C198" s="56">
        <v>35</v>
      </c>
      <c r="D198" s="56">
        <f t="shared" si="6"/>
        <v>35000</v>
      </c>
      <c r="E198" s="28" t="s">
        <v>217</v>
      </c>
      <c r="F198" s="29" t="s">
        <v>25</v>
      </c>
      <c r="G198" s="29" t="s">
        <v>449</v>
      </c>
    </row>
    <row r="199" spans="1:7" s="26" customFormat="1" ht="15.75" customHeight="1" x14ac:dyDescent="0.25">
      <c r="A199" s="30" t="s">
        <v>158</v>
      </c>
      <c r="B199" s="30">
        <v>200</v>
      </c>
      <c r="C199" s="56">
        <v>175</v>
      </c>
      <c r="D199" s="56">
        <f t="shared" si="6"/>
        <v>35000</v>
      </c>
      <c r="E199" s="28" t="s">
        <v>217</v>
      </c>
      <c r="F199" s="29" t="s">
        <v>25</v>
      </c>
      <c r="G199" s="29" t="s">
        <v>449</v>
      </c>
    </row>
    <row r="200" spans="1:7" s="26" customFormat="1" ht="15.75" customHeight="1" x14ac:dyDescent="0.25">
      <c r="A200" s="30" t="s">
        <v>159</v>
      </c>
      <c r="B200" s="30">
        <v>200</v>
      </c>
      <c r="C200" s="56">
        <v>250</v>
      </c>
      <c r="D200" s="56">
        <f t="shared" si="6"/>
        <v>50000</v>
      </c>
      <c r="E200" s="28" t="s">
        <v>217</v>
      </c>
      <c r="F200" s="29" t="s">
        <v>25</v>
      </c>
      <c r="G200" s="29" t="s">
        <v>449</v>
      </c>
    </row>
    <row r="201" spans="1:7" s="26" customFormat="1" ht="15.75" customHeight="1" x14ac:dyDescent="0.25">
      <c r="A201" s="30" t="s">
        <v>160</v>
      </c>
      <c r="B201" s="30">
        <v>200</v>
      </c>
      <c r="C201" s="56">
        <v>350</v>
      </c>
      <c r="D201" s="56">
        <f t="shared" si="6"/>
        <v>70000</v>
      </c>
      <c r="E201" s="28" t="s">
        <v>217</v>
      </c>
      <c r="F201" s="29" t="s">
        <v>25</v>
      </c>
      <c r="G201" s="29" t="s">
        <v>449</v>
      </c>
    </row>
    <row r="202" spans="1:7" s="26" customFormat="1" ht="15.75" customHeight="1" x14ac:dyDescent="0.25">
      <c r="A202" s="30" t="s">
        <v>161</v>
      </c>
      <c r="B202" s="30">
        <v>10</v>
      </c>
      <c r="C202" s="56">
        <v>4500</v>
      </c>
      <c r="D202" s="56">
        <f t="shared" si="6"/>
        <v>45000</v>
      </c>
      <c r="E202" s="28" t="s">
        <v>217</v>
      </c>
      <c r="F202" s="29" t="s">
        <v>25</v>
      </c>
      <c r="G202" s="29" t="s">
        <v>449</v>
      </c>
    </row>
    <row r="203" spans="1:7" s="26" customFormat="1" ht="15.75" customHeight="1" x14ac:dyDescent="0.25">
      <c r="A203" s="30" t="s">
        <v>162</v>
      </c>
      <c r="B203" s="30">
        <v>10</v>
      </c>
      <c r="C203" s="56">
        <v>4500</v>
      </c>
      <c r="D203" s="56">
        <f t="shared" si="6"/>
        <v>45000</v>
      </c>
      <c r="E203" s="28" t="s">
        <v>217</v>
      </c>
      <c r="F203" s="29" t="s">
        <v>25</v>
      </c>
      <c r="G203" s="29" t="s">
        <v>449</v>
      </c>
    </row>
    <row r="204" spans="1:7" s="26" customFormat="1" ht="15.75" customHeight="1" x14ac:dyDescent="0.25">
      <c r="A204" s="30" t="s">
        <v>163</v>
      </c>
      <c r="B204" s="30">
        <v>20</v>
      </c>
      <c r="C204" s="56">
        <v>2690</v>
      </c>
      <c r="D204" s="56">
        <f t="shared" si="6"/>
        <v>53800</v>
      </c>
      <c r="E204" s="28" t="s">
        <v>217</v>
      </c>
      <c r="F204" s="29" t="s">
        <v>25</v>
      </c>
      <c r="G204" s="29" t="s">
        <v>449</v>
      </c>
    </row>
    <row r="205" spans="1:7" s="26" customFormat="1" ht="18" customHeight="1" x14ac:dyDescent="0.25">
      <c r="A205" s="30" t="s">
        <v>164</v>
      </c>
      <c r="B205" s="30">
        <v>80</v>
      </c>
      <c r="C205" s="56">
        <v>2600</v>
      </c>
      <c r="D205" s="56">
        <f t="shared" si="6"/>
        <v>208000</v>
      </c>
      <c r="E205" s="28" t="s">
        <v>217</v>
      </c>
      <c r="F205" s="29" t="s">
        <v>25</v>
      </c>
      <c r="G205" s="29" t="s">
        <v>449</v>
      </c>
    </row>
    <row r="206" spans="1:7" s="26" customFormat="1" ht="17.25" customHeight="1" x14ac:dyDescent="0.25">
      <c r="A206" s="30" t="s">
        <v>165</v>
      </c>
      <c r="B206" s="30">
        <v>1</v>
      </c>
      <c r="C206" s="56">
        <v>91000000</v>
      </c>
      <c r="D206" s="56">
        <f t="shared" si="6"/>
        <v>91000000</v>
      </c>
      <c r="E206" s="28" t="s">
        <v>217</v>
      </c>
      <c r="F206" s="29" t="s">
        <v>25</v>
      </c>
      <c r="G206" s="29" t="s">
        <v>449</v>
      </c>
    </row>
    <row r="207" spans="1:7" s="26" customFormat="1" ht="28.5" customHeight="1" x14ac:dyDescent="0.25">
      <c r="A207" s="30" t="s">
        <v>166</v>
      </c>
      <c r="B207" s="30">
        <v>1</v>
      </c>
      <c r="C207" s="56">
        <v>860000</v>
      </c>
      <c r="D207" s="56">
        <f t="shared" si="6"/>
        <v>860000</v>
      </c>
      <c r="E207" s="28" t="s">
        <v>217</v>
      </c>
      <c r="F207" s="29" t="s">
        <v>25</v>
      </c>
      <c r="G207" s="29" t="s">
        <v>449</v>
      </c>
    </row>
    <row r="208" spans="1:7" s="26" customFormat="1" ht="15.75" customHeight="1" x14ac:dyDescent="0.25">
      <c r="A208" s="30" t="s">
        <v>167</v>
      </c>
      <c r="B208" s="30">
        <v>2</v>
      </c>
      <c r="C208" s="56">
        <v>3500</v>
      </c>
      <c r="D208" s="56">
        <f t="shared" si="6"/>
        <v>7000</v>
      </c>
      <c r="E208" s="28" t="s">
        <v>217</v>
      </c>
      <c r="F208" s="29" t="s">
        <v>25</v>
      </c>
      <c r="G208" s="29" t="s">
        <v>449</v>
      </c>
    </row>
    <row r="209" spans="1:7" s="26" customFormat="1" ht="15.75" customHeight="1" x14ac:dyDescent="0.25">
      <c r="A209" s="30" t="s">
        <v>168</v>
      </c>
      <c r="B209" s="30">
        <v>1</v>
      </c>
      <c r="C209" s="56">
        <v>9000</v>
      </c>
      <c r="D209" s="56">
        <f t="shared" si="6"/>
        <v>9000</v>
      </c>
      <c r="E209" s="28" t="s">
        <v>217</v>
      </c>
      <c r="F209" s="29" t="s">
        <v>25</v>
      </c>
      <c r="G209" s="29" t="s">
        <v>449</v>
      </c>
    </row>
    <row r="210" spans="1:7" s="26" customFormat="1" ht="15.75" customHeight="1" x14ac:dyDescent="0.25">
      <c r="A210" s="30" t="s">
        <v>169</v>
      </c>
      <c r="B210" s="30">
        <v>12</v>
      </c>
      <c r="C210" s="56">
        <v>450</v>
      </c>
      <c r="D210" s="56">
        <f t="shared" si="6"/>
        <v>5400</v>
      </c>
      <c r="E210" s="28" t="s">
        <v>217</v>
      </c>
      <c r="F210" s="29" t="s">
        <v>25</v>
      </c>
      <c r="G210" s="29" t="s">
        <v>449</v>
      </c>
    </row>
    <row r="211" spans="1:7" s="26" customFormat="1" ht="27" customHeight="1" x14ac:dyDescent="0.25">
      <c r="A211" s="30" t="s">
        <v>170</v>
      </c>
      <c r="B211" s="30">
        <v>24</v>
      </c>
      <c r="C211" s="56">
        <v>650</v>
      </c>
      <c r="D211" s="56">
        <f t="shared" si="6"/>
        <v>15600</v>
      </c>
      <c r="E211" s="28" t="s">
        <v>217</v>
      </c>
      <c r="F211" s="29" t="s">
        <v>25</v>
      </c>
      <c r="G211" s="29" t="s">
        <v>449</v>
      </c>
    </row>
    <row r="212" spans="1:7" s="26" customFormat="1" ht="18" customHeight="1" x14ac:dyDescent="0.25">
      <c r="A212" s="30" t="s">
        <v>171</v>
      </c>
      <c r="B212" s="30">
        <v>36</v>
      </c>
      <c r="C212" s="56">
        <v>650</v>
      </c>
      <c r="D212" s="56">
        <f t="shared" ref="D212:D275" si="7">B212*C212</f>
        <v>23400</v>
      </c>
      <c r="E212" s="28" t="s">
        <v>217</v>
      </c>
      <c r="F212" s="29" t="s">
        <v>25</v>
      </c>
      <c r="G212" s="29" t="s">
        <v>449</v>
      </c>
    </row>
    <row r="213" spans="1:7" s="26" customFormat="1" ht="16.5" customHeight="1" x14ac:dyDescent="0.25">
      <c r="A213" s="30" t="s">
        <v>172</v>
      </c>
      <c r="B213" s="30">
        <v>3</v>
      </c>
      <c r="C213" s="56">
        <v>3500</v>
      </c>
      <c r="D213" s="56">
        <f t="shared" si="7"/>
        <v>10500</v>
      </c>
      <c r="E213" s="28" t="s">
        <v>217</v>
      </c>
      <c r="F213" s="29" t="s">
        <v>25</v>
      </c>
      <c r="G213" s="29" t="s">
        <v>449</v>
      </c>
    </row>
    <row r="214" spans="1:7" s="26" customFormat="1" ht="15.75" customHeight="1" x14ac:dyDescent="0.25">
      <c r="A214" s="30" t="s">
        <v>173</v>
      </c>
      <c r="B214" s="30">
        <v>1</v>
      </c>
      <c r="C214" s="56">
        <v>89000</v>
      </c>
      <c r="D214" s="56">
        <f t="shared" si="7"/>
        <v>89000</v>
      </c>
      <c r="E214" s="28" t="s">
        <v>217</v>
      </c>
      <c r="F214" s="29" t="s">
        <v>25</v>
      </c>
      <c r="G214" s="29" t="s">
        <v>449</v>
      </c>
    </row>
    <row r="215" spans="1:7" s="40" customFormat="1" ht="15.75" customHeight="1" x14ac:dyDescent="0.25">
      <c r="A215" s="30" t="s">
        <v>174</v>
      </c>
      <c r="B215" s="30">
        <v>1</v>
      </c>
      <c r="C215" s="56">
        <v>985</v>
      </c>
      <c r="D215" s="56">
        <f t="shared" si="7"/>
        <v>985</v>
      </c>
      <c r="E215" s="28" t="s">
        <v>217</v>
      </c>
      <c r="F215" s="29" t="s">
        <v>25</v>
      </c>
      <c r="G215" s="29" t="s">
        <v>449</v>
      </c>
    </row>
    <row r="216" spans="1:7" s="40" customFormat="1" ht="15.75" customHeight="1" x14ac:dyDescent="0.25">
      <c r="A216" s="30" t="s">
        <v>175</v>
      </c>
      <c r="B216" s="30">
        <v>6</v>
      </c>
      <c r="C216" s="56">
        <v>6900</v>
      </c>
      <c r="D216" s="56">
        <f t="shared" si="7"/>
        <v>41400</v>
      </c>
      <c r="E216" s="28" t="s">
        <v>217</v>
      </c>
      <c r="F216" s="29" t="s">
        <v>25</v>
      </c>
      <c r="G216" s="29" t="s">
        <v>449</v>
      </c>
    </row>
    <row r="217" spans="1:7" s="40" customFormat="1" ht="18" customHeight="1" x14ac:dyDescent="0.25">
      <c r="A217" s="30" t="s">
        <v>176</v>
      </c>
      <c r="B217" s="30">
        <v>2</v>
      </c>
      <c r="C217" s="56">
        <v>1500</v>
      </c>
      <c r="D217" s="56">
        <f t="shared" si="7"/>
        <v>3000</v>
      </c>
      <c r="E217" s="28" t="s">
        <v>217</v>
      </c>
      <c r="F217" s="29" t="s">
        <v>25</v>
      </c>
      <c r="G217" s="29" t="s">
        <v>449</v>
      </c>
    </row>
    <row r="218" spans="1:7" s="40" customFormat="1" ht="15.75" customHeight="1" x14ac:dyDescent="0.25">
      <c r="A218" s="30" t="s">
        <v>177</v>
      </c>
      <c r="B218" s="30">
        <v>2</v>
      </c>
      <c r="C218" s="56">
        <v>35000</v>
      </c>
      <c r="D218" s="56">
        <f t="shared" si="7"/>
        <v>70000</v>
      </c>
      <c r="E218" s="28" t="s">
        <v>217</v>
      </c>
      <c r="F218" s="29" t="s">
        <v>25</v>
      </c>
      <c r="G218" s="29" t="s">
        <v>449</v>
      </c>
    </row>
    <row r="219" spans="1:7" s="40" customFormat="1" ht="15.75" customHeight="1" x14ac:dyDescent="0.25">
      <c r="A219" s="30" t="s">
        <v>178</v>
      </c>
      <c r="B219" s="30">
        <v>6</v>
      </c>
      <c r="C219" s="56">
        <v>6900</v>
      </c>
      <c r="D219" s="56">
        <f t="shared" si="7"/>
        <v>41400</v>
      </c>
      <c r="E219" s="28" t="s">
        <v>217</v>
      </c>
      <c r="F219" s="29" t="s">
        <v>25</v>
      </c>
      <c r="G219" s="29" t="s">
        <v>449</v>
      </c>
    </row>
    <row r="220" spans="1:7" s="40" customFormat="1" ht="15.75" customHeight="1" x14ac:dyDescent="0.25">
      <c r="A220" s="30" t="s">
        <v>179</v>
      </c>
      <c r="B220" s="30">
        <v>3</v>
      </c>
      <c r="C220" s="56">
        <v>8900</v>
      </c>
      <c r="D220" s="56">
        <f t="shared" si="7"/>
        <v>26700</v>
      </c>
      <c r="E220" s="28" t="s">
        <v>217</v>
      </c>
      <c r="F220" s="29" t="s">
        <v>25</v>
      </c>
      <c r="G220" s="29" t="s">
        <v>449</v>
      </c>
    </row>
    <row r="221" spans="1:7" s="40" customFormat="1" ht="15.75" customHeight="1" x14ac:dyDescent="0.25">
      <c r="A221" s="30" t="s">
        <v>180</v>
      </c>
      <c r="B221" s="30">
        <v>3</v>
      </c>
      <c r="C221" s="56">
        <v>2800</v>
      </c>
      <c r="D221" s="56">
        <f t="shared" si="7"/>
        <v>8400</v>
      </c>
      <c r="E221" s="28" t="s">
        <v>217</v>
      </c>
      <c r="F221" s="29" t="s">
        <v>25</v>
      </c>
      <c r="G221" s="29" t="s">
        <v>449</v>
      </c>
    </row>
    <row r="222" spans="1:7" s="44" customFormat="1" ht="15.75" customHeight="1" x14ac:dyDescent="0.25">
      <c r="A222" s="30" t="s">
        <v>181</v>
      </c>
      <c r="B222" s="30">
        <v>3</v>
      </c>
      <c r="C222" s="56">
        <v>3900</v>
      </c>
      <c r="D222" s="56">
        <f t="shared" si="7"/>
        <v>11700</v>
      </c>
      <c r="E222" s="28" t="s">
        <v>217</v>
      </c>
      <c r="F222" s="29" t="s">
        <v>25</v>
      </c>
      <c r="G222" s="29" t="s">
        <v>449</v>
      </c>
    </row>
    <row r="223" spans="1:7" s="41" customFormat="1" ht="26.25" customHeight="1" x14ac:dyDescent="0.25">
      <c r="A223" s="30" t="s">
        <v>182</v>
      </c>
      <c r="B223" s="30">
        <v>2</v>
      </c>
      <c r="C223" s="56">
        <v>5600</v>
      </c>
      <c r="D223" s="56">
        <f t="shared" si="7"/>
        <v>11200</v>
      </c>
      <c r="E223" s="28" t="s">
        <v>217</v>
      </c>
      <c r="F223" s="29" t="s">
        <v>25</v>
      </c>
      <c r="G223" s="29" t="s">
        <v>449</v>
      </c>
    </row>
    <row r="224" spans="1:7" s="40" customFormat="1" ht="31.5" customHeight="1" x14ac:dyDescent="0.25">
      <c r="A224" s="30" t="s">
        <v>183</v>
      </c>
      <c r="B224" s="30">
        <v>2</v>
      </c>
      <c r="C224" s="56">
        <v>8900</v>
      </c>
      <c r="D224" s="56">
        <f t="shared" si="7"/>
        <v>17800</v>
      </c>
      <c r="E224" s="28" t="s">
        <v>217</v>
      </c>
      <c r="F224" s="29" t="s">
        <v>25</v>
      </c>
      <c r="G224" s="29" t="s">
        <v>449</v>
      </c>
    </row>
    <row r="225" spans="1:7" s="40" customFormat="1" ht="18.75" customHeight="1" x14ac:dyDescent="0.25">
      <c r="A225" s="30" t="s">
        <v>184</v>
      </c>
      <c r="B225" s="30">
        <v>5</v>
      </c>
      <c r="C225" s="56">
        <v>15000</v>
      </c>
      <c r="D225" s="56">
        <f t="shared" si="7"/>
        <v>75000</v>
      </c>
      <c r="E225" s="28" t="s">
        <v>217</v>
      </c>
      <c r="F225" s="29" t="s">
        <v>25</v>
      </c>
      <c r="G225" s="29" t="s">
        <v>449</v>
      </c>
    </row>
    <row r="226" spans="1:7" s="40" customFormat="1" ht="32.25" customHeight="1" x14ac:dyDescent="0.25">
      <c r="A226" s="30" t="s">
        <v>271</v>
      </c>
      <c r="B226" s="30">
        <v>1</v>
      </c>
      <c r="C226" s="56">
        <v>6900000</v>
      </c>
      <c r="D226" s="56">
        <f t="shared" si="7"/>
        <v>6900000</v>
      </c>
      <c r="E226" s="28" t="s">
        <v>217</v>
      </c>
      <c r="F226" s="29" t="s">
        <v>25</v>
      </c>
      <c r="G226" s="29" t="s">
        <v>449</v>
      </c>
    </row>
    <row r="227" spans="1:7" s="40" customFormat="1" ht="30" customHeight="1" x14ac:dyDescent="0.25">
      <c r="A227" s="30" t="s">
        <v>228</v>
      </c>
      <c r="B227" s="30">
        <v>2</v>
      </c>
      <c r="C227" s="56">
        <v>800</v>
      </c>
      <c r="D227" s="56">
        <f t="shared" si="7"/>
        <v>1600</v>
      </c>
      <c r="E227" s="28" t="s">
        <v>217</v>
      </c>
      <c r="F227" s="29" t="s">
        <v>25</v>
      </c>
      <c r="G227" s="29" t="s">
        <v>449</v>
      </c>
    </row>
    <row r="228" spans="1:7" s="41" customFormat="1" ht="15" customHeight="1" x14ac:dyDescent="0.25">
      <c r="A228" s="30" t="s">
        <v>185</v>
      </c>
      <c r="B228" s="30">
        <v>1</v>
      </c>
      <c r="C228" s="56">
        <v>24300</v>
      </c>
      <c r="D228" s="56">
        <f t="shared" si="7"/>
        <v>24300</v>
      </c>
      <c r="E228" s="28" t="s">
        <v>217</v>
      </c>
      <c r="F228" s="29" t="s">
        <v>25</v>
      </c>
      <c r="G228" s="29" t="s">
        <v>449</v>
      </c>
    </row>
    <row r="229" spans="1:7" s="40" customFormat="1" ht="14.25" customHeight="1" x14ac:dyDescent="0.25">
      <c r="A229" s="30" t="s">
        <v>186</v>
      </c>
      <c r="B229" s="30">
        <v>2</v>
      </c>
      <c r="C229" s="56">
        <v>4500</v>
      </c>
      <c r="D229" s="56">
        <f t="shared" si="7"/>
        <v>9000</v>
      </c>
      <c r="E229" s="28" t="s">
        <v>217</v>
      </c>
      <c r="F229" s="29" t="s">
        <v>25</v>
      </c>
      <c r="G229" s="29" t="s">
        <v>449</v>
      </c>
    </row>
    <row r="230" spans="1:7" s="40" customFormat="1" ht="14.25" customHeight="1" x14ac:dyDescent="0.25">
      <c r="A230" s="30" t="s">
        <v>187</v>
      </c>
      <c r="B230" s="30">
        <v>1</v>
      </c>
      <c r="C230" s="56">
        <v>7800</v>
      </c>
      <c r="D230" s="56">
        <f t="shared" si="7"/>
        <v>7800</v>
      </c>
      <c r="E230" s="28" t="s">
        <v>217</v>
      </c>
      <c r="F230" s="29" t="s">
        <v>25</v>
      </c>
      <c r="G230" s="29" t="s">
        <v>449</v>
      </c>
    </row>
    <row r="231" spans="1:7" s="40" customFormat="1" ht="27.75" customHeight="1" x14ac:dyDescent="0.25">
      <c r="A231" s="30" t="s">
        <v>188</v>
      </c>
      <c r="B231" s="30">
        <v>2</v>
      </c>
      <c r="C231" s="56">
        <v>900000</v>
      </c>
      <c r="D231" s="56">
        <f t="shared" si="7"/>
        <v>1800000</v>
      </c>
      <c r="E231" s="28" t="s">
        <v>217</v>
      </c>
      <c r="F231" s="29" t="s">
        <v>25</v>
      </c>
      <c r="G231" s="29" t="s">
        <v>449</v>
      </c>
    </row>
    <row r="232" spans="1:7" s="41" customFormat="1" ht="27.75" customHeight="1" x14ac:dyDescent="0.25">
      <c r="A232" s="30" t="s">
        <v>189</v>
      </c>
      <c r="B232" s="30">
        <v>3</v>
      </c>
      <c r="C232" s="56">
        <v>780000</v>
      </c>
      <c r="D232" s="56">
        <f t="shared" si="7"/>
        <v>2340000</v>
      </c>
      <c r="E232" s="28" t="s">
        <v>217</v>
      </c>
      <c r="F232" s="29" t="s">
        <v>25</v>
      </c>
      <c r="G232" s="29" t="s">
        <v>449</v>
      </c>
    </row>
    <row r="233" spans="1:7" s="40" customFormat="1" ht="27.75" customHeight="1" x14ac:dyDescent="0.25">
      <c r="A233" s="30" t="s">
        <v>190</v>
      </c>
      <c r="B233" s="30">
        <v>2</v>
      </c>
      <c r="C233" s="56">
        <v>1000000</v>
      </c>
      <c r="D233" s="56">
        <f t="shared" si="7"/>
        <v>2000000</v>
      </c>
      <c r="E233" s="28" t="s">
        <v>217</v>
      </c>
      <c r="F233" s="29" t="s">
        <v>25</v>
      </c>
      <c r="G233" s="29" t="s">
        <v>449</v>
      </c>
    </row>
    <row r="234" spans="1:7" s="40" customFormat="1" ht="33.75" customHeight="1" x14ac:dyDescent="0.25">
      <c r="A234" s="30" t="s">
        <v>191</v>
      </c>
      <c r="B234" s="30">
        <v>2</v>
      </c>
      <c r="C234" s="56">
        <v>359222</v>
      </c>
      <c r="D234" s="56">
        <f t="shared" si="7"/>
        <v>718444</v>
      </c>
      <c r="E234" s="28" t="s">
        <v>217</v>
      </c>
      <c r="F234" s="29" t="s">
        <v>25</v>
      </c>
      <c r="G234" s="29" t="s">
        <v>449</v>
      </c>
    </row>
    <row r="235" spans="1:7" s="40" customFormat="1" ht="28.5" customHeight="1" x14ac:dyDescent="0.25">
      <c r="A235" s="30" t="s">
        <v>192</v>
      </c>
      <c r="B235" s="30">
        <v>2</v>
      </c>
      <c r="C235" s="56">
        <v>25000</v>
      </c>
      <c r="D235" s="56">
        <f t="shared" si="7"/>
        <v>50000</v>
      </c>
      <c r="E235" s="28" t="s">
        <v>217</v>
      </c>
      <c r="F235" s="29" t="s">
        <v>25</v>
      </c>
      <c r="G235" s="29" t="s">
        <v>449</v>
      </c>
    </row>
    <row r="236" spans="1:7" s="40" customFormat="1" ht="28.5" customHeight="1" x14ac:dyDescent="0.25">
      <c r="A236" s="30" t="s">
        <v>193</v>
      </c>
      <c r="B236" s="30">
        <v>2</v>
      </c>
      <c r="C236" s="56">
        <v>678000</v>
      </c>
      <c r="D236" s="56">
        <f t="shared" si="7"/>
        <v>1356000</v>
      </c>
      <c r="E236" s="28" t="s">
        <v>217</v>
      </c>
      <c r="F236" s="29" t="s">
        <v>25</v>
      </c>
      <c r="G236" s="29" t="s">
        <v>449</v>
      </c>
    </row>
    <row r="237" spans="1:7" s="40" customFormat="1" ht="15.75" customHeight="1" x14ac:dyDescent="0.25">
      <c r="A237" s="30" t="s">
        <v>194</v>
      </c>
      <c r="B237" s="30">
        <v>3</v>
      </c>
      <c r="C237" s="56">
        <v>489000</v>
      </c>
      <c r="D237" s="56">
        <f t="shared" si="7"/>
        <v>1467000</v>
      </c>
      <c r="E237" s="28" t="s">
        <v>217</v>
      </c>
      <c r="F237" s="29" t="s">
        <v>25</v>
      </c>
      <c r="G237" s="29" t="s">
        <v>449</v>
      </c>
    </row>
    <row r="238" spans="1:7" s="41" customFormat="1" ht="15.75" customHeight="1" x14ac:dyDescent="0.25">
      <c r="A238" s="30" t="s">
        <v>195</v>
      </c>
      <c r="B238" s="30">
        <v>2</v>
      </c>
      <c r="C238" s="56">
        <v>6900</v>
      </c>
      <c r="D238" s="56">
        <f t="shared" si="7"/>
        <v>13800</v>
      </c>
      <c r="E238" s="28" t="s">
        <v>217</v>
      </c>
      <c r="F238" s="29" t="s">
        <v>25</v>
      </c>
      <c r="G238" s="29" t="s">
        <v>449</v>
      </c>
    </row>
    <row r="239" spans="1:7" s="40" customFormat="1" ht="14.25" customHeight="1" x14ac:dyDescent="0.25">
      <c r="A239" s="30" t="s">
        <v>196</v>
      </c>
      <c r="B239" s="30">
        <v>3</v>
      </c>
      <c r="C239" s="56">
        <v>700</v>
      </c>
      <c r="D239" s="56">
        <f t="shared" si="7"/>
        <v>2100</v>
      </c>
      <c r="E239" s="28" t="s">
        <v>217</v>
      </c>
      <c r="F239" s="29" t="s">
        <v>25</v>
      </c>
      <c r="G239" s="29" t="s">
        <v>449</v>
      </c>
    </row>
    <row r="240" spans="1:7" s="40" customFormat="1" ht="15.75" customHeight="1" x14ac:dyDescent="0.25">
      <c r="A240" s="30" t="s">
        <v>197</v>
      </c>
      <c r="B240" s="30">
        <v>3</v>
      </c>
      <c r="C240" s="56">
        <v>850</v>
      </c>
      <c r="D240" s="56">
        <f t="shared" si="7"/>
        <v>2550</v>
      </c>
      <c r="E240" s="28" t="s">
        <v>217</v>
      </c>
      <c r="F240" s="29" t="s">
        <v>25</v>
      </c>
      <c r="G240" s="29" t="s">
        <v>449</v>
      </c>
    </row>
    <row r="241" spans="1:7" s="40" customFormat="1" ht="15.75" customHeight="1" x14ac:dyDescent="0.25">
      <c r="A241" s="30" t="s">
        <v>229</v>
      </c>
      <c r="B241" s="30">
        <v>4</v>
      </c>
      <c r="C241" s="56">
        <v>45000</v>
      </c>
      <c r="D241" s="56">
        <f t="shared" si="7"/>
        <v>180000</v>
      </c>
      <c r="E241" s="28" t="s">
        <v>217</v>
      </c>
      <c r="F241" s="29" t="s">
        <v>25</v>
      </c>
      <c r="G241" s="29" t="s">
        <v>449</v>
      </c>
    </row>
    <row r="242" spans="1:7" s="40" customFormat="1" ht="31.5" customHeight="1" x14ac:dyDescent="0.25">
      <c r="A242" s="30" t="s">
        <v>198</v>
      </c>
      <c r="B242" s="30">
        <v>10</v>
      </c>
      <c r="C242" s="56">
        <v>6700</v>
      </c>
      <c r="D242" s="56">
        <f t="shared" si="7"/>
        <v>67000</v>
      </c>
      <c r="E242" s="28" t="s">
        <v>217</v>
      </c>
      <c r="F242" s="29" t="s">
        <v>25</v>
      </c>
      <c r="G242" s="29" t="s">
        <v>449</v>
      </c>
    </row>
    <row r="243" spans="1:7" s="40" customFormat="1" ht="31.5" customHeight="1" x14ac:dyDescent="0.25">
      <c r="A243" s="30" t="s">
        <v>199</v>
      </c>
      <c r="B243" s="30">
        <v>20</v>
      </c>
      <c r="C243" s="56">
        <v>4500</v>
      </c>
      <c r="D243" s="56">
        <f t="shared" si="7"/>
        <v>90000</v>
      </c>
      <c r="E243" s="28" t="s">
        <v>217</v>
      </c>
      <c r="F243" s="29" t="s">
        <v>25</v>
      </c>
      <c r="G243" s="29" t="s">
        <v>449</v>
      </c>
    </row>
    <row r="244" spans="1:7" s="40" customFormat="1" ht="18" customHeight="1" x14ac:dyDescent="0.25">
      <c r="A244" s="30" t="s">
        <v>200</v>
      </c>
      <c r="B244" s="30">
        <v>15</v>
      </c>
      <c r="C244" s="56">
        <v>7500</v>
      </c>
      <c r="D244" s="56">
        <f t="shared" si="7"/>
        <v>112500</v>
      </c>
      <c r="E244" s="28" t="s">
        <v>217</v>
      </c>
      <c r="F244" s="29" t="s">
        <v>25</v>
      </c>
      <c r="G244" s="29" t="s">
        <v>449</v>
      </c>
    </row>
    <row r="245" spans="1:7" s="40" customFormat="1" ht="30" customHeight="1" x14ac:dyDescent="0.25">
      <c r="A245" s="30" t="s">
        <v>230</v>
      </c>
      <c r="B245" s="30">
        <v>4</v>
      </c>
      <c r="C245" s="56">
        <v>65200</v>
      </c>
      <c r="D245" s="56">
        <f t="shared" si="7"/>
        <v>260800</v>
      </c>
      <c r="E245" s="28" t="s">
        <v>217</v>
      </c>
      <c r="F245" s="29" t="s">
        <v>25</v>
      </c>
      <c r="G245" s="29" t="s">
        <v>449</v>
      </c>
    </row>
    <row r="246" spans="1:7" s="40" customFormat="1" ht="18" customHeight="1" x14ac:dyDescent="0.25">
      <c r="A246" s="30" t="s">
        <v>201</v>
      </c>
      <c r="B246" s="30">
        <v>20</v>
      </c>
      <c r="C246" s="56">
        <v>45000</v>
      </c>
      <c r="D246" s="56">
        <f t="shared" si="7"/>
        <v>900000</v>
      </c>
      <c r="E246" s="28" t="s">
        <v>217</v>
      </c>
      <c r="F246" s="29" t="s">
        <v>25</v>
      </c>
      <c r="G246" s="29" t="s">
        <v>449</v>
      </c>
    </row>
    <row r="247" spans="1:7" s="41" customFormat="1" ht="30" customHeight="1" x14ac:dyDescent="0.25">
      <c r="A247" s="30" t="s">
        <v>202</v>
      </c>
      <c r="B247" s="30">
        <v>20</v>
      </c>
      <c r="C247" s="56">
        <v>560</v>
      </c>
      <c r="D247" s="56">
        <f t="shared" si="7"/>
        <v>11200</v>
      </c>
      <c r="E247" s="28" t="s">
        <v>217</v>
      </c>
      <c r="F247" s="29" t="s">
        <v>25</v>
      </c>
      <c r="G247" s="29" t="s">
        <v>449</v>
      </c>
    </row>
    <row r="248" spans="1:7" s="40" customFormat="1" ht="15.75" customHeight="1" x14ac:dyDescent="0.25">
      <c r="A248" s="30" t="s">
        <v>203</v>
      </c>
      <c r="B248" s="30">
        <v>10</v>
      </c>
      <c r="C248" s="56">
        <v>860</v>
      </c>
      <c r="D248" s="56">
        <f t="shared" si="7"/>
        <v>8600</v>
      </c>
      <c r="E248" s="28" t="s">
        <v>217</v>
      </c>
      <c r="F248" s="29" t="s">
        <v>25</v>
      </c>
      <c r="G248" s="29" t="s">
        <v>449</v>
      </c>
    </row>
    <row r="249" spans="1:7" s="40" customFormat="1" ht="15.75" customHeight="1" x14ac:dyDescent="0.25">
      <c r="A249" s="30" t="s">
        <v>204</v>
      </c>
      <c r="B249" s="30">
        <v>20</v>
      </c>
      <c r="C249" s="56">
        <v>6900</v>
      </c>
      <c r="D249" s="56">
        <f t="shared" si="7"/>
        <v>138000</v>
      </c>
      <c r="E249" s="28" t="s">
        <v>217</v>
      </c>
      <c r="F249" s="29" t="s">
        <v>25</v>
      </c>
      <c r="G249" s="29" t="s">
        <v>449</v>
      </c>
    </row>
    <row r="250" spans="1:7" s="40" customFormat="1" ht="15.75" customHeight="1" x14ac:dyDescent="0.25">
      <c r="A250" s="30" t="s">
        <v>205</v>
      </c>
      <c r="B250" s="30">
        <v>10</v>
      </c>
      <c r="C250" s="56">
        <v>15000</v>
      </c>
      <c r="D250" s="56">
        <f t="shared" si="7"/>
        <v>150000</v>
      </c>
      <c r="E250" s="28" t="s">
        <v>217</v>
      </c>
      <c r="F250" s="29" t="s">
        <v>25</v>
      </c>
      <c r="G250" s="29" t="s">
        <v>449</v>
      </c>
    </row>
    <row r="251" spans="1:7" s="40" customFormat="1" ht="17.25" customHeight="1" x14ac:dyDescent="0.25">
      <c r="A251" s="30" t="s">
        <v>231</v>
      </c>
      <c r="B251" s="30">
        <v>1</v>
      </c>
      <c r="C251" s="56">
        <v>46500</v>
      </c>
      <c r="D251" s="56">
        <f t="shared" si="7"/>
        <v>46500</v>
      </c>
      <c r="E251" s="28" t="s">
        <v>217</v>
      </c>
      <c r="F251" s="29" t="s">
        <v>25</v>
      </c>
      <c r="G251" s="29" t="s">
        <v>449</v>
      </c>
    </row>
    <row r="252" spans="1:7" s="40" customFormat="1" ht="16.5" customHeight="1" x14ac:dyDescent="0.25">
      <c r="A252" s="30" t="s">
        <v>35</v>
      </c>
      <c r="B252" s="30">
        <v>2</v>
      </c>
      <c r="C252" s="56">
        <v>5000</v>
      </c>
      <c r="D252" s="56">
        <f t="shared" si="7"/>
        <v>10000</v>
      </c>
      <c r="E252" s="28" t="s">
        <v>217</v>
      </c>
      <c r="F252" s="29" t="s">
        <v>25</v>
      </c>
      <c r="G252" s="29" t="s">
        <v>449</v>
      </c>
    </row>
    <row r="253" spans="1:7" s="40" customFormat="1" ht="15.75" customHeight="1" x14ac:dyDescent="0.25">
      <c r="A253" s="30" t="s">
        <v>43</v>
      </c>
      <c r="B253" s="30">
        <v>2</v>
      </c>
      <c r="C253" s="56">
        <v>7800</v>
      </c>
      <c r="D253" s="56">
        <f t="shared" si="7"/>
        <v>15600</v>
      </c>
      <c r="E253" s="28" t="s">
        <v>217</v>
      </c>
      <c r="F253" s="29" t="s">
        <v>25</v>
      </c>
      <c r="G253" s="29" t="s">
        <v>449</v>
      </c>
    </row>
    <row r="254" spans="1:7" s="40" customFormat="1" ht="15.75" customHeight="1" x14ac:dyDescent="0.25">
      <c r="A254" s="30" t="s">
        <v>206</v>
      </c>
      <c r="B254" s="30">
        <v>3</v>
      </c>
      <c r="C254" s="56">
        <v>1800</v>
      </c>
      <c r="D254" s="56">
        <f t="shared" si="7"/>
        <v>5400</v>
      </c>
      <c r="E254" s="28" t="s">
        <v>217</v>
      </c>
      <c r="F254" s="29" t="s">
        <v>25</v>
      </c>
      <c r="G254" s="29" t="s">
        <v>449</v>
      </c>
    </row>
    <row r="255" spans="1:7" s="40" customFormat="1" ht="15.75" customHeight="1" x14ac:dyDescent="0.25">
      <c r="A255" s="30" t="s">
        <v>46</v>
      </c>
      <c r="B255" s="30">
        <v>2</v>
      </c>
      <c r="C255" s="56">
        <v>8300</v>
      </c>
      <c r="D255" s="56">
        <f t="shared" si="7"/>
        <v>16600</v>
      </c>
      <c r="E255" s="28" t="s">
        <v>217</v>
      </c>
      <c r="F255" s="29" t="s">
        <v>25</v>
      </c>
      <c r="G255" s="29" t="s">
        <v>449</v>
      </c>
    </row>
    <row r="256" spans="1:7" s="40" customFormat="1" ht="15.75" customHeight="1" x14ac:dyDescent="0.25">
      <c r="A256" s="30" t="s">
        <v>47</v>
      </c>
      <c r="B256" s="30">
        <v>1</v>
      </c>
      <c r="C256" s="56">
        <v>11200</v>
      </c>
      <c r="D256" s="56">
        <f t="shared" si="7"/>
        <v>11200</v>
      </c>
      <c r="E256" s="28" t="s">
        <v>217</v>
      </c>
      <c r="F256" s="29" t="s">
        <v>25</v>
      </c>
      <c r="G256" s="29" t="s">
        <v>449</v>
      </c>
    </row>
    <row r="257" spans="1:7" s="40" customFormat="1" ht="15.75" customHeight="1" x14ac:dyDescent="0.25">
      <c r="A257" s="30" t="s">
        <v>48</v>
      </c>
      <c r="B257" s="30">
        <v>1</v>
      </c>
      <c r="C257" s="56">
        <v>7500</v>
      </c>
      <c r="D257" s="56">
        <f t="shared" si="7"/>
        <v>7500</v>
      </c>
      <c r="E257" s="28" t="s">
        <v>217</v>
      </c>
      <c r="F257" s="29" t="s">
        <v>25</v>
      </c>
      <c r="G257" s="29" t="s">
        <v>449</v>
      </c>
    </row>
    <row r="258" spans="1:7" s="40" customFormat="1" ht="15.75" customHeight="1" x14ac:dyDescent="0.25">
      <c r="A258" s="30" t="s">
        <v>232</v>
      </c>
      <c r="B258" s="30">
        <v>1</v>
      </c>
      <c r="C258" s="56">
        <v>380000</v>
      </c>
      <c r="D258" s="56">
        <f t="shared" si="7"/>
        <v>380000</v>
      </c>
      <c r="E258" s="28" t="s">
        <v>217</v>
      </c>
      <c r="F258" s="29" t="s">
        <v>25</v>
      </c>
      <c r="G258" s="29" t="s">
        <v>449</v>
      </c>
    </row>
    <row r="259" spans="1:7" s="40" customFormat="1" ht="15.75" customHeight="1" x14ac:dyDescent="0.25">
      <c r="A259" s="30" t="s">
        <v>42</v>
      </c>
      <c r="B259" s="30">
        <v>15</v>
      </c>
      <c r="C259" s="56">
        <v>10500</v>
      </c>
      <c r="D259" s="56">
        <f t="shared" si="7"/>
        <v>157500</v>
      </c>
      <c r="E259" s="28" t="s">
        <v>217</v>
      </c>
      <c r="F259" s="29" t="s">
        <v>25</v>
      </c>
      <c r="G259" s="29" t="s">
        <v>449</v>
      </c>
    </row>
    <row r="260" spans="1:7" s="40" customFormat="1" ht="15.75" customHeight="1" x14ac:dyDescent="0.25">
      <c r="A260" s="30" t="s">
        <v>35</v>
      </c>
      <c r="B260" s="30">
        <v>120</v>
      </c>
      <c r="C260" s="56">
        <v>3400</v>
      </c>
      <c r="D260" s="56">
        <f t="shared" si="7"/>
        <v>408000</v>
      </c>
      <c r="E260" s="28" t="s">
        <v>217</v>
      </c>
      <c r="F260" s="29" t="s">
        <v>25</v>
      </c>
      <c r="G260" s="29" t="s">
        <v>449</v>
      </c>
    </row>
    <row r="261" spans="1:7" s="40" customFormat="1" ht="15.75" customHeight="1" x14ac:dyDescent="0.25">
      <c r="A261" s="30" t="s">
        <v>43</v>
      </c>
      <c r="B261" s="30">
        <v>80</v>
      </c>
      <c r="C261" s="56">
        <v>10500</v>
      </c>
      <c r="D261" s="56">
        <f t="shared" si="7"/>
        <v>840000</v>
      </c>
      <c r="E261" s="28" t="s">
        <v>217</v>
      </c>
      <c r="F261" s="29" t="s">
        <v>25</v>
      </c>
      <c r="G261" s="29" t="s">
        <v>449</v>
      </c>
    </row>
    <row r="262" spans="1:7" s="40" customFormat="1" ht="15" customHeight="1" x14ac:dyDescent="0.25">
      <c r="A262" s="30" t="s">
        <v>45</v>
      </c>
      <c r="B262" s="30">
        <v>140</v>
      </c>
      <c r="C262" s="56">
        <v>7000</v>
      </c>
      <c r="D262" s="56">
        <f t="shared" si="7"/>
        <v>980000</v>
      </c>
      <c r="E262" s="28" t="s">
        <v>217</v>
      </c>
      <c r="F262" s="29" t="s">
        <v>25</v>
      </c>
      <c r="G262" s="29" t="s">
        <v>449</v>
      </c>
    </row>
    <row r="263" spans="1:7" s="41" customFormat="1" ht="15.75" customHeight="1" x14ac:dyDescent="0.25">
      <c r="A263" s="30" t="s">
        <v>46</v>
      </c>
      <c r="B263" s="30">
        <v>80</v>
      </c>
      <c r="C263" s="56">
        <v>9500</v>
      </c>
      <c r="D263" s="56">
        <f t="shared" si="7"/>
        <v>760000</v>
      </c>
      <c r="E263" s="28" t="s">
        <v>217</v>
      </c>
      <c r="F263" s="29" t="s">
        <v>25</v>
      </c>
      <c r="G263" s="29" t="s">
        <v>449</v>
      </c>
    </row>
    <row r="264" spans="1:7" s="40" customFormat="1" ht="15" customHeight="1" x14ac:dyDescent="0.25">
      <c r="A264" s="30" t="s">
        <v>47</v>
      </c>
      <c r="B264" s="30">
        <v>70</v>
      </c>
      <c r="C264" s="56">
        <v>9000</v>
      </c>
      <c r="D264" s="56">
        <f t="shared" si="7"/>
        <v>630000</v>
      </c>
      <c r="E264" s="28" t="s">
        <v>217</v>
      </c>
      <c r="F264" s="29" t="s">
        <v>25</v>
      </c>
      <c r="G264" s="29" t="s">
        <v>449</v>
      </c>
    </row>
    <row r="265" spans="1:7" s="40" customFormat="1" ht="15" customHeight="1" x14ac:dyDescent="0.25">
      <c r="A265" s="30" t="s">
        <v>48</v>
      </c>
      <c r="B265" s="30">
        <v>150</v>
      </c>
      <c r="C265" s="56">
        <v>6000</v>
      </c>
      <c r="D265" s="56">
        <f t="shared" si="7"/>
        <v>900000</v>
      </c>
      <c r="E265" s="28" t="s">
        <v>217</v>
      </c>
      <c r="F265" s="29" t="s">
        <v>25</v>
      </c>
      <c r="G265" s="29" t="s">
        <v>449</v>
      </c>
    </row>
    <row r="266" spans="1:7" s="40" customFormat="1" ht="17.25" customHeight="1" x14ac:dyDescent="0.25">
      <c r="A266" s="30" t="s">
        <v>49</v>
      </c>
      <c r="B266" s="30">
        <v>100</v>
      </c>
      <c r="C266" s="56">
        <v>17500</v>
      </c>
      <c r="D266" s="56">
        <f t="shared" si="7"/>
        <v>1750000</v>
      </c>
      <c r="E266" s="28" t="s">
        <v>217</v>
      </c>
      <c r="F266" s="29" t="s">
        <v>25</v>
      </c>
      <c r="G266" s="29" t="s">
        <v>449</v>
      </c>
    </row>
    <row r="267" spans="1:7" s="40" customFormat="1" ht="15" customHeight="1" x14ac:dyDescent="0.25">
      <c r="A267" s="30" t="s">
        <v>50</v>
      </c>
      <c r="B267" s="30">
        <v>50</v>
      </c>
      <c r="C267" s="56">
        <v>2300</v>
      </c>
      <c r="D267" s="56">
        <f t="shared" si="7"/>
        <v>115000</v>
      </c>
      <c r="E267" s="28" t="s">
        <v>217</v>
      </c>
      <c r="F267" s="29" t="s">
        <v>25</v>
      </c>
      <c r="G267" s="29" t="s">
        <v>449</v>
      </c>
    </row>
    <row r="268" spans="1:7" s="40" customFormat="1" ht="15" customHeight="1" x14ac:dyDescent="0.25">
      <c r="A268" s="30" t="s">
        <v>208</v>
      </c>
      <c r="B268" s="30">
        <v>200</v>
      </c>
      <c r="C268" s="56">
        <v>750</v>
      </c>
      <c r="D268" s="56">
        <f t="shared" si="7"/>
        <v>150000</v>
      </c>
      <c r="E268" s="28" t="s">
        <v>217</v>
      </c>
      <c r="F268" s="29" t="s">
        <v>25</v>
      </c>
      <c r="G268" s="29" t="s">
        <v>449</v>
      </c>
    </row>
    <row r="269" spans="1:7" s="41" customFormat="1" ht="15.75" customHeight="1" x14ac:dyDescent="0.25">
      <c r="A269" s="30" t="s">
        <v>207</v>
      </c>
      <c r="B269" s="30">
        <v>200</v>
      </c>
      <c r="C269" s="56">
        <v>750</v>
      </c>
      <c r="D269" s="56">
        <f t="shared" si="7"/>
        <v>150000</v>
      </c>
      <c r="E269" s="28" t="s">
        <v>217</v>
      </c>
      <c r="F269" s="29" t="s">
        <v>25</v>
      </c>
      <c r="G269" s="29" t="s">
        <v>449</v>
      </c>
    </row>
    <row r="270" spans="1:7" s="40" customFormat="1" ht="28.5" customHeight="1" x14ac:dyDescent="0.25">
      <c r="A270" s="30" t="s">
        <v>209</v>
      </c>
      <c r="B270" s="30">
        <v>500</v>
      </c>
      <c r="C270" s="56">
        <v>1980</v>
      </c>
      <c r="D270" s="56">
        <f t="shared" si="7"/>
        <v>990000</v>
      </c>
      <c r="E270" s="28" t="s">
        <v>217</v>
      </c>
      <c r="F270" s="29" t="s">
        <v>25</v>
      </c>
      <c r="G270" s="29" t="s">
        <v>449</v>
      </c>
    </row>
    <row r="271" spans="1:7" s="40" customFormat="1" ht="15" customHeight="1" x14ac:dyDescent="0.25">
      <c r="A271" s="30" t="s">
        <v>53</v>
      </c>
      <c r="B271" s="30">
        <v>230</v>
      </c>
      <c r="C271" s="56">
        <v>225</v>
      </c>
      <c r="D271" s="56">
        <f t="shared" si="7"/>
        <v>51750</v>
      </c>
      <c r="E271" s="28" t="s">
        <v>217</v>
      </c>
      <c r="F271" s="29" t="s">
        <v>25</v>
      </c>
      <c r="G271" s="29" t="s">
        <v>449</v>
      </c>
    </row>
    <row r="272" spans="1:7" s="40" customFormat="1" ht="15" customHeight="1" x14ac:dyDescent="0.25">
      <c r="A272" s="30" t="s">
        <v>54</v>
      </c>
      <c r="B272" s="30">
        <v>150</v>
      </c>
      <c r="C272" s="56">
        <v>25</v>
      </c>
      <c r="D272" s="56">
        <f t="shared" si="7"/>
        <v>3750</v>
      </c>
      <c r="E272" s="28" t="s">
        <v>217</v>
      </c>
      <c r="F272" s="29" t="s">
        <v>25</v>
      </c>
      <c r="G272" s="29" t="s">
        <v>449</v>
      </c>
    </row>
    <row r="273" spans="1:7" s="40" customFormat="1" ht="15" customHeight="1" x14ac:dyDescent="0.25">
      <c r="A273" s="30" t="s">
        <v>55</v>
      </c>
      <c r="B273" s="30">
        <v>300</v>
      </c>
      <c r="C273" s="56">
        <v>90</v>
      </c>
      <c r="D273" s="56">
        <f t="shared" si="7"/>
        <v>27000</v>
      </c>
      <c r="E273" s="28" t="s">
        <v>217</v>
      </c>
      <c r="F273" s="29" t="s">
        <v>25</v>
      </c>
      <c r="G273" s="29" t="s">
        <v>449</v>
      </c>
    </row>
    <row r="274" spans="1:7" s="40" customFormat="1" ht="15" customHeight="1" x14ac:dyDescent="0.25">
      <c r="A274" s="30" t="s">
        <v>56</v>
      </c>
      <c r="B274" s="30">
        <v>100</v>
      </c>
      <c r="C274" s="56">
        <v>225</v>
      </c>
      <c r="D274" s="56">
        <f t="shared" si="7"/>
        <v>22500</v>
      </c>
      <c r="E274" s="28" t="s">
        <v>217</v>
      </c>
      <c r="F274" s="29" t="s">
        <v>25</v>
      </c>
      <c r="G274" s="29" t="s">
        <v>449</v>
      </c>
    </row>
    <row r="275" spans="1:7" s="40" customFormat="1" ht="15" customHeight="1" x14ac:dyDescent="0.25">
      <c r="A275" s="30" t="s">
        <v>57</v>
      </c>
      <c r="B275" s="30">
        <v>300</v>
      </c>
      <c r="C275" s="56">
        <v>50</v>
      </c>
      <c r="D275" s="56">
        <f t="shared" si="7"/>
        <v>15000</v>
      </c>
      <c r="E275" s="28" t="s">
        <v>217</v>
      </c>
      <c r="F275" s="29" t="s">
        <v>25</v>
      </c>
      <c r="G275" s="29" t="s">
        <v>449</v>
      </c>
    </row>
    <row r="276" spans="1:7" s="40" customFormat="1" ht="15" customHeight="1" x14ac:dyDescent="0.25">
      <c r="A276" s="30" t="s">
        <v>58</v>
      </c>
      <c r="B276" s="30">
        <v>300</v>
      </c>
      <c r="C276" s="56">
        <v>45</v>
      </c>
      <c r="D276" s="56">
        <f t="shared" ref="D276:D283" si="8">B276*C276</f>
        <v>13500</v>
      </c>
      <c r="E276" s="28" t="s">
        <v>217</v>
      </c>
      <c r="F276" s="29" t="s">
        <v>25</v>
      </c>
      <c r="G276" s="29" t="s">
        <v>449</v>
      </c>
    </row>
    <row r="277" spans="1:7" s="40" customFormat="1" ht="15" customHeight="1" x14ac:dyDescent="0.25">
      <c r="A277" s="30" t="s">
        <v>59</v>
      </c>
      <c r="B277" s="30">
        <v>200</v>
      </c>
      <c r="C277" s="56">
        <v>55</v>
      </c>
      <c r="D277" s="56">
        <f t="shared" si="8"/>
        <v>11000</v>
      </c>
      <c r="E277" s="28" t="s">
        <v>217</v>
      </c>
      <c r="F277" s="29" t="s">
        <v>25</v>
      </c>
      <c r="G277" s="29" t="s">
        <v>449</v>
      </c>
    </row>
    <row r="278" spans="1:7" s="41" customFormat="1" ht="15" customHeight="1" x14ac:dyDescent="0.25">
      <c r="A278" s="30" t="s">
        <v>60</v>
      </c>
      <c r="B278" s="30">
        <v>200</v>
      </c>
      <c r="C278" s="56">
        <v>40</v>
      </c>
      <c r="D278" s="56">
        <f t="shared" si="8"/>
        <v>8000</v>
      </c>
      <c r="E278" s="28" t="s">
        <v>217</v>
      </c>
      <c r="F278" s="29" t="s">
        <v>25</v>
      </c>
      <c r="G278" s="29" t="s">
        <v>449</v>
      </c>
    </row>
    <row r="279" spans="1:7" s="40" customFormat="1" ht="15.75" customHeight="1" x14ac:dyDescent="0.25">
      <c r="A279" s="30" t="s">
        <v>61</v>
      </c>
      <c r="B279" s="30">
        <v>500</v>
      </c>
      <c r="C279" s="56">
        <v>30</v>
      </c>
      <c r="D279" s="56">
        <f t="shared" si="8"/>
        <v>15000</v>
      </c>
      <c r="E279" s="28" t="s">
        <v>217</v>
      </c>
      <c r="F279" s="29" t="s">
        <v>25</v>
      </c>
      <c r="G279" s="29" t="s">
        <v>449</v>
      </c>
    </row>
    <row r="280" spans="1:7" s="40" customFormat="1" ht="15.75" customHeight="1" x14ac:dyDescent="0.25">
      <c r="A280" s="30" t="s">
        <v>212</v>
      </c>
      <c r="B280" s="30">
        <v>2700</v>
      </c>
      <c r="C280" s="56">
        <v>20</v>
      </c>
      <c r="D280" s="56">
        <f t="shared" si="8"/>
        <v>54000</v>
      </c>
      <c r="E280" s="28" t="s">
        <v>217</v>
      </c>
      <c r="F280" s="29" t="s">
        <v>25</v>
      </c>
      <c r="G280" s="29" t="s">
        <v>449</v>
      </c>
    </row>
    <row r="281" spans="1:7" s="40" customFormat="1" ht="15.75" customHeight="1" x14ac:dyDescent="0.25">
      <c r="A281" s="30" t="s">
        <v>211</v>
      </c>
      <c r="B281" s="30">
        <v>1500</v>
      </c>
      <c r="C281" s="56">
        <v>900</v>
      </c>
      <c r="D281" s="56">
        <f t="shared" si="8"/>
        <v>1350000</v>
      </c>
      <c r="E281" s="28" t="s">
        <v>217</v>
      </c>
      <c r="F281" s="29" t="s">
        <v>25</v>
      </c>
      <c r="G281" s="29" t="s">
        <v>449</v>
      </c>
    </row>
    <row r="282" spans="1:7" s="40" customFormat="1" ht="15.75" customHeight="1" x14ac:dyDescent="0.25">
      <c r="A282" s="30" t="s">
        <v>210</v>
      </c>
      <c r="B282" s="30">
        <v>1500</v>
      </c>
      <c r="C282" s="56">
        <v>900</v>
      </c>
      <c r="D282" s="56">
        <f t="shared" si="8"/>
        <v>1350000</v>
      </c>
      <c r="E282" s="28" t="s">
        <v>217</v>
      </c>
      <c r="F282" s="29" t="s">
        <v>25</v>
      </c>
      <c r="G282" s="29" t="s">
        <v>449</v>
      </c>
    </row>
    <row r="283" spans="1:7" s="1" customFormat="1" x14ac:dyDescent="0.25">
      <c r="A283" s="30" t="s">
        <v>63</v>
      </c>
      <c r="B283" s="30">
        <v>300</v>
      </c>
      <c r="C283" s="56">
        <v>45</v>
      </c>
      <c r="D283" s="56">
        <f t="shared" si="8"/>
        <v>13500</v>
      </c>
      <c r="E283" s="28" t="s">
        <v>217</v>
      </c>
      <c r="F283" s="29" t="s">
        <v>25</v>
      </c>
      <c r="G283" s="29" t="s">
        <v>449</v>
      </c>
    </row>
    <row r="284" spans="1:7" s="1" customFormat="1" ht="19.5" customHeight="1" x14ac:dyDescent="0.25">
      <c r="A284" s="72" t="s">
        <v>13</v>
      </c>
      <c r="B284" s="73">
        <f>SUM(B83:B283)</f>
        <v>20728</v>
      </c>
      <c r="C284" s="74">
        <f t="shared" ref="C284:D284" si="9">SUM(C83:C283)</f>
        <v>109842827.11</v>
      </c>
      <c r="D284" s="74">
        <f t="shared" si="9"/>
        <v>142175068.76999998</v>
      </c>
      <c r="E284" s="75"/>
      <c r="F284" s="76"/>
      <c r="G284" s="76"/>
    </row>
    <row r="285" spans="1:7" s="1" customFormat="1" ht="12.75" x14ac:dyDescent="0.2">
      <c r="A285" s="37" t="s">
        <v>324</v>
      </c>
      <c r="B285" s="37"/>
      <c r="C285" s="37"/>
      <c r="D285" s="37"/>
      <c r="E285" s="37"/>
      <c r="F285" s="37"/>
      <c r="G285" s="37"/>
    </row>
    <row r="286" spans="1:7" s="1" customFormat="1" x14ac:dyDescent="0.25">
      <c r="A286" s="30" t="s">
        <v>277</v>
      </c>
      <c r="B286" s="30">
        <v>14</v>
      </c>
      <c r="C286" s="56">
        <v>49900</v>
      </c>
      <c r="D286" s="56">
        <f t="shared" ref="D286:D298" si="10">B286*C286</f>
        <v>698600</v>
      </c>
      <c r="E286" s="30" t="s">
        <v>217</v>
      </c>
      <c r="F286" s="29" t="s">
        <v>25</v>
      </c>
      <c r="G286" s="29" t="s">
        <v>325</v>
      </c>
    </row>
    <row r="287" spans="1:7" s="1" customFormat="1" x14ac:dyDescent="0.25">
      <c r="A287" s="30" t="s">
        <v>278</v>
      </c>
      <c r="B287" s="30">
        <v>14</v>
      </c>
      <c r="C287" s="56">
        <v>1915</v>
      </c>
      <c r="D287" s="56">
        <f t="shared" si="10"/>
        <v>26810</v>
      </c>
      <c r="E287" s="30" t="s">
        <v>217</v>
      </c>
      <c r="F287" s="29" t="s">
        <v>25</v>
      </c>
      <c r="G287" s="29" t="s">
        <v>325</v>
      </c>
    </row>
    <row r="288" spans="1:7" s="1" customFormat="1" x14ac:dyDescent="0.25">
      <c r="A288" s="30" t="s">
        <v>279</v>
      </c>
      <c r="B288" s="30">
        <v>2</v>
      </c>
      <c r="C288" s="56">
        <v>25000</v>
      </c>
      <c r="D288" s="56">
        <f t="shared" si="10"/>
        <v>50000</v>
      </c>
      <c r="E288" s="30" t="s">
        <v>217</v>
      </c>
      <c r="F288" s="29" t="s">
        <v>25</v>
      </c>
      <c r="G288" s="29" t="s">
        <v>325</v>
      </c>
    </row>
    <row r="289" spans="1:7" s="1" customFormat="1" x14ac:dyDescent="0.25">
      <c r="A289" s="30" t="s">
        <v>280</v>
      </c>
      <c r="B289" s="30">
        <v>4</v>
      </c>
      <c r="C289" s="56">
        <v>1300</v>
      </c>
      <c r="D289" s="56">
        <f t="shared" si="10"/>
        <v>5200</v>
      </c>
      <c r="E289" s="30" t="s">
        <v>217</v>
      </c>
      <c r="F289" s="29" t="s">
        <v>25</v>
      </c>
      <c r="G289" s="29" t="s">
        <v>325</v>
      </c>
    </row>
    <row r="290" spans="1:7" s="1" customFormat="1" x14ac:dyDescent="0.25">
      <c r="A290" s="30" t="s">
        <v>281</v>
      </c>
      <c r="B290" s="30">
        <v>30</v>
      </c>
      <c r="C290" s="56">
        <v>2000</v>
      </c>
      <c r="D290" s="56">
        <f t="shared" si="10"/>
        <v>60000</v>
      </c>
      <c r="E290" s="30" t="s">
        <v>217</v>
      </c>
      <c r="F290" s="29" t="s">
        <v>25</v>
      </c>
      <c r="G290" s="29" t="s">
        <v>325</v>
      </c>
    </row>
    <row r="291" spans="1:7" x14ac:dyDescent="0.25">
      <c r="A291" s="30" t="s">
        <v>282</v>
      </c>
      <c r="B291" s="30">
        <v>4</v>
      </c>
      <c r="C291" s="56">
        <v>3100</v>
      </c>
      <c r="D291" s="56">
        <f t="shared" si="10"/>
        <v>12400</v>
      </c>
      <c r="E291" s="30" t="s">
        <v>217</v>
      </c>
      <c r="F291" s="29" t="s">
        <v>25</v>
      </c>
      <c r="G291" s="29" t="s">
        <v>325</v>
      </c>
    </row>
    <row r="292" spans="1:7" x14ac:dyDescent="0.25">
      <c r="A292" s="30" t="s">
        <v>283</v>
      </c>
      <c r="B292" s="30">
        <v>12</v>
      </c>
      <c r="C292" s="56">
        <v>2400</v>
      </c>
      <c r="D292" s="56">
        <f t="shared" si="10"/>
        <v>28800</v>
      </c>
      <c r="E292" s="30" t="s">
        <v>217</v>
      </c>
      <c r="F292" s="29" t="s">
        <v>25</v>
      </c>
      <c r="G292" s="29" t="s">
        <v>325</v>
      </c>
    </row>
    <row r="293" spans="1:7" x14ac:dyDescent="0.25">
      <c r="A293" s="30" t="s">
        <v>284</v>
      </c>
      <c r="B293" s="30">
        <v>5</v>
      </c>
      <c r="C293" s="56">
        <v>25000</v>
      </c>
      <c r="D293" s="56">
        <f t="shared" si="10"/>
        <v>125000</v>
      </c>
      <c r="E293" s="30" t="s">
        <v>217</v>
      </c>
      <c r="F293" s="29" t="s">
        <v>25</v>
      </c>
      <c r="G293" s="29" t="s">
        <v>325</v>
      </c>
    </row>
    <row r="294" spans="1:7" ht="18" customHeight="1" x14ac:dyDescent="0.25">
      <c r="A294" s="30" t="s">
        <v>285</v>
      </c>
      <c r="B294" s="30">
        <v>2</v>
      </c>
      <c r="C294" s="56">
        <v>28980</v>
      </c>
      <c r="D294" s="56">
        <f t="shared" si="10"/>
        <v>57960</v>
      </c>
      <c r="E294" s="30" t="s">
        <v>217</v>
      </c>
      <c r="F294" s="29" t="s">
        <v>25</v>
      </c>
      <c r="G294" s="29" t="s">
        <v>325</v>
      </c>
    </row>
    <row r="295" spans="1:7" x14ac:dyDescent="0.25">
      <c r="A295" s="30" t="s">
        <v>69</v>
      </c>
      <c r="B295" s="30">
        <v>2</v>
      </c>
      <c r="C295" s="56">
        <v>7000</v>
      </c>
      <c r="D295" s="56">
        <f t="shared" si="10"/>
        <v>14000</v>
      </c>
      <c r="E295" s="30" t="s">
        <v>217</v>
      </c>
      <c r="F295" s="29" t="s">
        <v>25</v>
      </c>
      <c r="G295" s="29" t="s">
        <v>325</v>
      </c>
    </row>
    <row r="296" spans="1:7" x14ac:dyDescent="0.25">
      <c r="A296" s="30" t="s">
        <v>70</v>
      </c>
      <c r="B296" s="30">
        <v>2</v>
      </c>
      <c r="C296" s="56">
        <v>7200</v>
      </c>
      <c r="D296" s="56">
        <f t="shared" si="10"/>
        <v>14400</v>
      </c>
      <c r="E296" s="30" t="s">
        <v>217</v>
      </c>
      <c r="F296" s="29" t="s">
        <v>25</v>
      </c>
      <c r="G296" s="29" t="s">
        <v>325</v>
      </c>
    </row>
    <row r="297" spans="1:7" x14ac:dyDescent="0.25">
      <c r="A297" s="30" t="s">
        <v>71</v>
      </c>
      <c r="B297" s="30">
        <v>1</v>
      </c>
      <c r="C297" s="56">
        <v>5000</v>
      </c>
      <c r="D297" s="56">
        <f t="shared" si="10"/>
        <v>5000</v>
      </c>
      <c r="E297" s="30" t="s">
        <v>217</v>
      </c>
      <c r="F297" s="29" t="s">
        <v>25</v>
      </c>
      <c r="G297" s="29" t="s">
        <v>325</v>
      </c>
    </row>
    <row r="298" spans="1:7" x14ac:dyDescent="0.25">
      <c r="A298" s="30" t="s">
        <v>286</v>
      </c>
      <c r="B298" s="30">
        <v>2</v>
      </c>
      <c r="C298" s="56">
        <v>39000</v>
      </c>
      <c r="D298" s="56">
        <f t="shared" si="10"/>
        <v>78000</v>
      </c>
      <c r="E298" s="30" t="s">
        <v>217</v>
      </c>
      <c r="F298" s="29" t="s">
        <v>25</v>
      </c>
      <c r="G298" s="29" t="s">
        <v>325</v>
      </c>
    </row>
    <row r="299" spans="1:7" x14ac:dyDescent="0.25">
      <c r="A299" s="30" t="s">
        <v>287</v>
      </c>
      <c r="B299" s="30">
        <v>2</v>
      </c>
      <c r="C299" s="56">
        <v>23000</v>
      </c>
      <c r="D299" s="56">
        <f>B299*C299</f>
        <v>46000</v>
      </c>
      <c r="E299" s="30" t="s">
        <v>217</v>
      </c>
      <c r="F299" s="29" t="s">
        <v>25</v>
      </c>
      <c r="G299" s="29" t="s">
        <v>325</v>
      </c>
    </row>
    <row r="300" spans="1:7" x14ac:dyDescent="0.25">
      <c r="A300" s="30" t="s">
        <v>288</v>
      </c>
      <c r="B300" s="30">
        <v>5</v>
      </c>
      <c r="C300" s="56">
        <v>2500</v>
      </c>
      <c r="D300" s="56">
        <f>B300*C300</f>
        <v>12500</v>
      </c>
      <c r="E300" s="30" t="s">
        <v>217</v>
      </c>
      <c r="F300" s="29" t="s">
        <v>25</v>
      </c>
      <c r="G300" s="29" t="s">
        <v>325</v>
      </c>
    </row>
    <row r="301" spans="1:7" x14ac:dyDescent="0.25">
      <c r="A301" s="30" t="s">
        <v>289</v>
      </c>
      <c r="B301" s="30">
        <v>1</v>
      </c>
      <c r="C301" s="56">
        <v>5000</v>
      </c>
      <c r="D301" s="56">
        <f>B301*C301</f>
        <v>5000</v>
      </c>
      <c r="E301" s="30" t="s">
        <v>217</v>
      </c>
      <c r="F301" s="29" t="s">
        <v>25</v>
      </c>
      <c r="G301" s="29" t="s">
        <v>325</v>
      </c>
    </row>
    <row r="302" spans="1:7" ht="15" customHeight="1" x14ac:dyDescent="0.25">
      <c r="A302" s="30" t="s">
        <v>290</v>
      </c>
      <c r="B302" s="30">
        <v>1</v>
      </c>
      <c r="C302" s="56">
        <v>12000</v>
      </c>
      <c r="D302" s="56">
        <f t="shared" ref="D302:D351" si="11">B302*C302</f>
        <v>12000</v>
      </c>
      <c r="E302" s="30" t="s">
        <v>217</v>
      </c>
      <c r="F302" s="29" t="s">
        <v>25</v>
      </c>
      <c r="G302" s="29" t="s">
        <v>325</v>
      </c>
    </row>
    <row r="303" spans="1:7" x14ac:dyDescent="0.25">
      <c r="A303" s="30" t="s">
        <v>291</v>
      </c>
      <c r="B303" s="30">
        <v>16</v>
      </c>
      <c r="C303" s="56">
        <v>6200</v>
      </c>
      <c r="D303" s="56">
        <f t="shared" si="11"/>
        <v>99200</v>
      </c>
      <c r="E303" s="30" t="s">
        <v>217</v>
      </c>
      <c r="F303" s="29" t="s">
        <v>25</v>
      </c>
      <c r="G303" s="29" t="s">
        <v>325</v>
      </c>
    </row>
    <row r="304" spans="1:7" x14ac:dyDescent="0.25">
      <c r="A304" s="30" t="s">
        <v>292</v>
      </c>
      <c r="B304" s="30">
        <v>10</v>
      </c>
      <c r="C304" s="56">
        <v>27000</v>
      </c>
      <c r="D304" s="56">
        <f t="shared" si="11"/>
        <v>270000</v>
      </c>
      <c r="E304" s="30" t="s">
        <v>217</v>
      </c>
      <c r="F304" s="29" t="s">
        <v>25</v>
      </c>
      <c r="G304" s="29" t="s">
        <v>325</v>
      </c>
    </row>
    <row r="305" spans="1:7" ht="16.5" customHeight="1" x14ac:dyDescent="0.25">
      <c r="A305" s="30" t="s">
        <v>293</v>
      </c>
      <c r="B305" s="30">
        <v>1</v>
      </c>
      <c r="C305" s="56">
        <v>32000</v>
      </c>
      <c r="D305" s="56">
        <f t="shared" si="11"/>
        <v>32000</v>
      </c>
      <c r="E305" s="30" t="s">
        <v>217</v>
      </c>
      <c r="F305" s="29" t="s">
        <v>25</v>
      </c>
      <c r="G305" s="29" t="s">
        <v>325</v>
      </c>
    </row>
    <row r="306" spans="1:7" ht="18" customHeight="1" x14ac:dyDescent="0.25">
      <c r="A306" s="30" t="s">
        <v>294</v>
      </c>
      <c r="B306" s="30">
        <v>11</v>
      </c>
      <c r="C306" s="56">
        <v>4500</v>
      </c>
      <c r="D306" s="56">
        <f>B306*C306</f>
        <v>49500</v>
      </c>
      <c r="E306" s="30" t="s">
        <v>217</v>
      </c>
      <c r="F306" s="29" t="s">
        <v>25</v>
      </c>
      <c r="G306" s="29" t="s">
        <v>325</v>
      </c>
    </row>
    <row r="307" spans="1:7" x14ac:dyDescent="0.25">
      <c r="A307" s="30" t="s">
        <v>295</v>
      </c>
      <c r="B307" s="30">
        <v>1</v>
      </c>
      <c r="C307" s="56">
        <v>7800</v>
      </c>
      <c r="D307" s="56">
        <f t="shared" si="11"/>
        <v>7800</v>
      </c>
      <c r="E307" s="30" t="s">
        <v>217</v>
      </c>
      <c r="F307" s="29" t="s">
        <v>25</v>
      </c>
      <c r="G307" s="29" t="s">
        <v>325</v>
      </c>
    </row>
    <row r="308" spans="1:7" s="35" customFormat="1" ht="15.75" customHeight="1" x14ac:dyDescent="0.25">
      <c r="A308" s="30" t="s">
        <v>296</v>
      </c>
      <c r="B308" s="30">
        <v>10</v>
      </c>
      <c r="C308" s="56">
        <v>5500</v>
      </c>
      <c r="D308" s="56">
        <f t="shared" si="11"/>
        <v>55000</v>
      </c>
      <c r="E308" s="30" t="s">
        <v>217</v>
      </c>
      <c r="F308" s="29" t="s">
        <v>25</v>
      </c>
      <c r="G308" s="29" t="s">
        <v>325</v>
      </c>
    </row>
    <row r="309" spans="1:7" s="35" customFormat="1" ht="15.75" customHeight="1" x14ac:dyDescent="0.25">
      <c r="A309" s="30" t="s">
        <v>297</v>
      </c>
      <c r="B309" s="30">
        <v>20</v>
      </c>
      <c r="C309" s="56">
        <v>7000</v>
      </c>
      <c r="D309" s="56">
        <f t="shared" si="11"/>
        <v>140000</v>
      </c>
      <c r="E309" s="30" t="s">
        <v>217</v>
      </c>
      <c r="F309" s="29" t="s">
        <v>25</v>
      </c>
      <c r="G309" s="29" t="s">
        <v>325</v>
      </c>
    </row>
    <row r="310" spans="1:7" s="35" customFormat="1" ht="15.75" customHeight="1" x14ac:dyDescent="0.25">
      <c r="A310" s="30" t="s">
        <v>298</v>
      </c>
      <c r="B310" s="30">
        <v>1</v>
      </c>
      <c r="C310" s="56">
        <v>15500</v>
      </c>
      <c r="D310" s="56">
        <f t="shared" si="11"/>
        <v>15500</v>
      </c>
      <c r="E310" s="30" t="s">
        <v>217</v>
      </c>
      <c r="F310" s="29" t="s">
        <v>25</v>
      </c>
      <c r="G310" s="29" t="s">
        <v>325</v>
      </c>
    </row>
    <row r="311" spans="1:7" s="35" customFormat="1" ht="15.75" customHeight="1" x14ac:dyDescent="0.25">
      <c r="A311" s="30" t="s">
        <v>299</v>
      </c>
      <c r="B311" s="30">
        <v>10</v>
      </c>
      <c r="C311" s="56">
        <v>13000</v>
      </c>
      <c r="D311" s="56">
        <f t="shared" si="11"/>
        <v>130000</v>
      </c>
      <c r="E311" s="30" t="s">
        <v>217</v>
      </c>
      <c r="F311" s="29" t="s">
        <v>25</v>
      </c>
      <c r="G311" s="29" t="s">
        <v>325</v>
      </c>
    </row>
    <row r="312" spans="1:7" s="35" customFormat="1" ht="15.75" customHeight="1" x14ac:dyDescent="0.25">
      <c r="A312" s="30" t="s">
        <v>300</v>
      </c>
      <c r="B312" s="30">
        <v>10</v>
      </c>
      <c r="C312" s="56">
        <v>4900</v>
      </c>
      <c r="D312" s="56">
        <f t="shared" si="11"/>
        <v>49000</v>
      </c>
      <c r="E312" s="30" t="s">
        <v>217</v>
      </c>
      <c r="F312" s="29" t="s">
        <v>25</v>
      </c>
      <c r="G312" s="29" t="s">
        <v>325</v>
      </c>
    </row>
    <row r="313" spans="1:7" s="35" customFormat="1" ht="15.75" customHeight="1" x14ac:dyDescent="0.25">
      <c r="A313" s="30" t="s">
        <v>301</v>
      </c>
      <c r="B313" s="30">
        <v>16</v>
      </c>
      <c r="C313" s="56">
        <v>12600</v>
      </c>
      <c r="D313" s="56">
        <f t="shared" si="11"/>
        <v>201600</v>
      </c>
      <c r="E313" s="30" t="s">
        <v>217</v>
      </c>
      <c r="F313" s="29" t="s">
        <v>25</v>
      </c>
      <c r="G313" s="29" t="s">
        <v>325</v>
      </c>
    </row>
    <row r="314" spans="1:7" s="26" customFormat="1" ht="17.25" customHeight="1" x14ac:dyDescent="0.25">
      <c r="A314" s="30" t="s">
        <v>302</v>
      </c>
      <c r="B314" s="30">
        <v>16</v>
      </c>
      <c r="C314" s="56">
        <v>7700</v>
      </c>
      <c r="D314" s="56">
        <f t="shared" si="11"/>
        <v>123200</v>
      </c>
      <c r="E314" s="30" t="s">
        <v>217</v>
      </c>
      <c r="F314" s="29" t="s">
        <v>25</v>
      </c>
      <c r="G314" s="29" t="s">
        <v>325</v>
      </c>
    </row>
    <row r="315" spans="1:7" s="26" customFormat="1" ht="16.5" customHeight="1" x14ac:dyDescent="0.25">
      <c r="A315" s="30" t="s">
        <v>303</v>
      </c>
      <c r="B315" s="30">
        <v>1500</v>
      </c>
      <c r="C315" s="56">
        <v>125</v>
      </c>
      <c r="D315" s="56">
        <f t="shared" si="11"/>
        <v>187500</v>
      </c>
      <c r="E315" s="30" t="s">
        <v>217</v>
      </c>
      <c r="F315" s="29" t="s">
        <v>25</v>
      </c>
      <c r="G315" s="29" t="s">
        <v>325</v>
      </c>
    </row>
    <row r="316" spans="1:7" s="26" customFormat="1" ht="15.75" customHeight="1" x14ac:dyDescent="0.25">
      <c r="A316" s="30" t="s">
        <v>304</v>
      </c>
      <c r="B316" s="30">
        <v>400</v>
      </c>
      <c r="C316" s="56">
        <v>193</v>
      </c>
      <c r="D316" s="56">
        <f t="shared" si="11"/>
        <v>77200</v>
      </c>
      <c r="E316" s="30" t="s">
        <v>217</v>
      </c>
      <c r="F316" s="29" t="s">
        <v>25</v>
      </c>
      <c r="G316" s="29" t="s">
        <v>325</v>
      </c>
    </row>
    <row r="317" spans="1:7" s="26" customFormat="1" ht="17.25" customHeight="1" x14ac:dyDescent="0.25">
      <c r="A317" s="30" t="s">
        <v>305</v>
      </c>
      <c r="B317" s="30">
        <v>10</v>
      </c>
      <c r="C317" s="56">
        <v>125</v>
      </c>
      <c r="D317" s="56">
        <f t="shared" si="11"/>
        <v>1250</v>
      </c>
      <c r="E317" s="30" t="s">
        <v>217</v>
      </c>
      <c r="F317" s="29" t="s">
        <v>25</v>
      </c>
      <c r="G317" s="29" t="s">
        <v>325</v>
      </c>
    </row>
    <row r="318" spans="1:7" s="26" customFormat="1" ht="16.5" customHeight="1" x14ac:dyDescent="0.25">
      <c r="A318" s="30" t="s">
        <v>306</v>
      </c>
      <c r="B318" s="30">
        <v>120</v>
      </c>
      <c r="C318" s="56">
        <v>9</v>
      </c>
      <c r="D318" s="56">
        <f t="shared" si="11"/>
        <v>1080</v>
      </c>
      <c r="E318" s="30" t="s">
        <v>217</v>
      </c>
      <c r="F318" s="29" t="s">
        <v>25</v>
      </c>
      <c r="G318" s="29" t="s">
        <v>325</v>
      </c>
    </row>
    <row r="319" spans="1:7" s="26" customFormat="1" x14ac:dyDescent="0.25">
      <c r="A319" s="30" t="s">
        <v>307</v>
      </c>
      <c r="B319" s="30">
        <v>15</v>
      </c>
      <c r="C319" s="56">
        <v>780</v>
      </c>
      <c r="D319" s="56">
        <f t="shared" si="11"/>
        <v>11700</v>
      </c>
      <c r="E319" s="30" t="s">
        <v>217</v>
      </c>
      <c r="F319" s="29" t="s">
        <v>25</v>
      </c>
      <c r="G319" s="29" t="s">
        <v>325</v>
      </c>
    </row>
    <row r="320" spans="1:7" s="26" customFormat="1" x14ac:dyDescent="0.25">
      <c r="A320" s="30" t="s">
        <v>308</v>
      </c>
      <c r="B320" s="30">
        <v>40</v>
      </c>
      <c r="C320" s="56">
        <v>45</v>
      </c>
      <c r="D320" s="56">
        <f t="shared" si="11"/>
        <v>1800</v>
      </c>
      <c r="E320" s="30" t="s">
        <v>217</v>
      </c>
      <c r="F320" s="29" t="s">
        <v>25</v>
      </c>
      <c r="G320" s="29" t="s">
        <v>325</v>
      </c>
    </row>
    <row r="321" spans="1:7" s="26" customFormat="1" x14ac:dyDescent="0.25">
      <c r="A321" s="30" t="s">
        <v>309</v>
      </c>
      <c r="B321" s="30">
        <v>40</v>
      </c>
      <c r="C321" s="56">
        <v>45</v>
      </c>
      <c r="D321" s="56">
        <f t="shared" si="11"/>
        <v>1800</v>
      </c>
      <c r="E321" s="30" t="s">
        <v>217</v>
      </c>
      <c r="F321" s="29" t="s">
        <v>25</v>
      </c>
      <c r="G321" s="29" t="s">
        <v>325</v>
      </c>
    </row>
    <row r="322" spans="1:7" s="35" customFormat="1" ht="15.75" customHeight="1" x14ac:dyDescent="0.25">
      <c r="A322" s="30" t="s">
        <v>310</v>
      </c>
      <c r="B322" s="30">
        <v>20</v>
      </c>
      <c r="C322" s="56">
        <v>225</v>
      </c>
      <c r="D322" s="56">
        <f t="shared" si="11"/>
        <v>4500</v>
      </c>
      <c r="E322" s="30" t="s">
        <v>217</v>
      </c>
      <c r="F322" s="29" t="s">
        <v>25</v>
      </c>
      <c r="G322" s="29" t="s">
        <v>325</v>
      </c>
    </row>
    <row r="323" spans="1:7" s="35" customFormat="1" ht="15.75" customHeight="1" x14ac:dyDescent="0.25">
      <c r="A323" s="30" t="s">
        <v>311</v>
      </c>
      <c r="B323" s="30">
        <v>20</v>
      </c>
      <c r="C323" s="56">
        <v>780</v>
      </c>
      <c r="D323" s="56">
        <f t="shared" si="11"/>
        <v>15600</v>
      </c>
      <c r="E323" s="30" t="s">
        <v>217</v>
      </c>
      <c r="F323" s="29" t="s">
        <v>25</v>
      </c>
      <c r="G323" s="29" t="s">
        <v>325</v>
      </c>
    </row>
    <row r="324" spans="1:7" s="35" customFormat="1" x14ac:dyDescent="0.25">
      <c r="A324" s="30" t="s">
        <v>312</v>
      </c>
      <c r="B324" s="30">
        <v>30</v>
      </c>
      <c r="C324" s="56">
        <v>780</v>
      </c>
      <c r="D324" s="56">
        <f t="shared" si="11"/>
        <v>23400</v>
      </c>
      <c r="E324" s="30" t="s">
        <v>217</v>
      </c>
      <c r="F324" s="29" t="s">
        <v>25</v>
      </c>
      <c r="G324" s="29" t="s">
        <v>325</v>
      </c>
    </row>
    <row r="325" spans="1:7" s="35" customFormat="1" x14ac:dyDescent="0.25">
      <c r="A325" s="30" t="s">
        <v>313</v>
      </c>
      <c r="B325" s="30">
        <v>20</v>
      </c>
      <c r="C325" s="56">
        <v>30</v>
      </c>
      <c r="D325" s="56">
        <f t="shared" si="11"/>
        <v>600</v>
      </c>
      <c r="E325" s="30" t="s">
        <v>217</v>
      </c>
      <c r="F325" s="29" t="s">
        <v>25</v>
      </c>
      <c r="G325" s="29" t="s">
        <v>325</v>
      </c>
    </row>
    <row r="326" spans="1:7" s="35" customFormat="1" x14ac:dyDescent="0.25">
      <c r="A326" s="30" t="s">
        <v>314</v>
      </c>
      <c r="B326" s="30">
        <v>200</v>
      </c>
      <c r="C326" s="56">
        <v>135</v>
      </c>
      <c r="D326" s="56">
        <f t="shared" si="11"/>
        <v>27000</v>
      </c>
      <c r="E326" s="30" t="s">
        <v>217</v>
      </c>
      <c r="F326" s="29" t="s">
        <v>25</v>
      </c>
      <c r="G326" s="29" t="s">
        <v>325</v>
      </c>
    </row>
    <row r="327" spans="1:7" s="35" customFormat="1" ht="15.75" customHeight="1" x14ac:dyDescent="0.25">
      <c r="A327" s="30" t="s">
        <v>315</v>
      </c>
      <c r="B327" s="30">
        <v>36</v>
      </c>
      <c r="C327" s="56">
        <v>250</v>
      </c>
      <c r="D327" s="56">
        <f t="shared" si="11"/>
        <v>9000</v>
      </c>
      <c r="E327" s="30" t="s">
        <v>217</v>
      </c>
      <c r="F327" s="29" t="s">
        <v>25</v>
      </c>
      <c r="G327" s="29" t="s">
        <v>325</v>
      </c>
    </row>
    <row r="328" spans="1:7" x14ac:dyDescent="0.25">
      <c r="A328" s="30" t="s">
        <v>316</v>
      </c>
      <c r="B328" s="30">
        <v>100</v>
      </c>
      <c r="C328" s="56">
        <v>50</v>
      </c>
      <c r="D328" s="56">
        <f t="shared" si="11"/>
        <v>5000</v>
      </c>
      <c r="E328" s="30" t="s">
        <v>217</v>
      </c>
      <c r="F328" s="29" t="s">
        <v>25</v>
      </c>
      <c r="G328" s="29" t="s">
        <v>325</v>
      </c>
    </row>
    <row r="329" spans="1:7" x14ac:dyDescent="0.25">
      <c r="A329" s="30" t="s">
        <v>317</v>
      </c>
      <c r="B329" s="30">
        <v>80</v>
      </c>
      <c r="C329" s="56">
        <v>32</v>
      </c>
      <c r="D329" s="56">
        <f t="shared" si="11"/>
        <v>2560</v>
      </c>
      <c r="E329" s="30" t="s">
        <v>217</v>
      </c>
      <c r="F329" s="29" t="s">
        <v>25</v>
      </c>
      <c r="G329" s="29" t="s">
        <v>325</v>
      </c>
    </row>
    <row r="330" spans="1:7" x14ac:dyDescent="0.25">
      <c r="A330" s="30" t="s">
        <v>318</v>
      </c>
      <c r="B330" s="30">
        <v>120</v>
      </c>
      <c r="C330" s="56">
        <v>25</v>
      </c>
      <c r="D330" s="56">
        <f t="shared" si="11"/>
        <v>3000</v>
      </c>
      <c r="E330" s="30" t="s">
        <v>217</v>
      </c>
      <c r="F330" s="29" t="s">
        <v>25</v>
      </c>
      <c r="G330" s="29" t="s">
        <v>325</v>
      </c>
    </row>
    <row r="331" spans="1:7" x14ac:dyDescent="0.25">
      <c r="A331" s="30" t="s">
        <v>319</v>
      </c>
      <c r="B331" s="30">
        <v>1200</v>
      </c>
      <c r="C331" s="56">
        <v>120</v>
      </c>
      <c r="D331" s="56">
        <f t="shared" si="11"/>
        <v>144000</v>
      </c>
      <c r="E331" s="30" t="s">
        <v>217</v>
      </c>
      <c r="F331" s="29" t="s">
        <v>25</v>
      </c>
      <c r="G331" s="29" t="s">
        <v>325</v>
      </c>
    </row>
    <row r="332" spans="1:7" ht="16.5" customHeight="1" x14ac:dyDescent="0.25">
      <c r="A332" s="30" t="s">
        <v>77</v>
      </c>
      <c r="B332" s="30">
        <v>20</v>
      </c>
      <c r="C332" s="56">
        <v>150</v>
      </c>
      <c r="D332" s="56">
        <f t="shared" si="11"/>
        <v>3000</v>
      </c>
      <c r="E332" s="30" t="s">
        <v>217</v>
      </c>
      <c r="F332" s="29" t="s">
        <v>25</v>
      </c>
      <c r="G332" s="29" t="s">
        <v>325</v>
      </c>
    </row>
    <row r="333" spans="1:7" x14ac:dyDescent="0.25">
      <c r="A333" s="30" t="s">
        <v>320</v>
      </c>
      <c r="B333" s="30">
        <v>2</v>
      </c>
      <c r="C333" s="56">
        <v>200</v>
      </c>
      <c r="D333" s="56">
        <f t="shared" si="11"/>
        <v>400</v>
      </c>
      <c r="E333" s="30" t="s">
        <v>217</v>
      </c>
      <c r="F333" s="29" t="s">
        <v>25</v>
      </c>
      <c r="G333" s="29" t="s">
        <v>325</v>
      </c>
    </row>
    <row r="334" spans="1:7" ht="15" customHeight="1" x14ac:dyDescent="0.25">
      <c r="A334" s="30" t="s">
        <v>321</v>
      </c>
      <c r="B334" s="30">
        <v>20</v>
      </c>
      <c r="C334" s="56">
        <v>125</v>
      </c>
      <c r="D334" s="56">
        <f t="shared" si="11"/>
        <v>2500</v>
      </c>
      <c r="E334" s="30" t="s">
        <v>217</v>
      </c>
      <c r="F334" s="29" t="s">
        <v>25</v>
      </c>
      <c r="G334" s="29" t="s">
        <v>325</v>
      </c>
    </row>
    <row r="335" spans="1:7" x14ac:dyDescent="0.25">
      <c r="A335" s="30" t="s">
        <v>322</v>
      </c>
      <c r="B335" s="30">
        <v>20</v>
      </c>
      <c r="C335" s="56">
        <v>50</v>
      </c>
      <c r="D335" s="56">
        <f t="shared" si="11"/>
        <v>1000</v>
      </c>
      <c r="E335" s="30" t="s">
        <v>217</v>
      </c>
      <c r="F335" s="29" t="s">
        <v>25</v>
      </c>
      <c r="G335" s="29" t="s">
        <v>325</v>
      </c>
    </row>
    <row r="336" spans="1:7" x14ac:dyDescent="0.25">
      <c r="A336" s="30" t="s">
        <v>390</v>
      </c>
      <c r="B336" s="30">
        <v>10</v>
      </c>
      <c r="C336" s="56">
        <v>564.29999999999995</v>
      </c>
      <c r="D336" s="56">
        <f t="shared" si="11"/>
        <v>5643</v>
      </c>
      <c r="E336" s="30" t="s">
        <v>217</v>
      </c>
      <c r="F336" s="29" t="s">
        <v>25</v>
      </c>
      <c r="G336" s="29" t="s">
        <v>325</v>
      </c>
    </row>
    <row r="337" spans="1:7" x14ac:dyDescent="0.25">
      <c r="A337" s="30" t="s">
        <v>391</v>
      </c>
      <c r="B337" s="30">
        <v>10</v>
      </c>
      <c r="C337" s="56">
        <v>719</v>
      </c>
      <c r="D337" s="56">
        <f t="shared" si="11"/>
        <v>7190</v>
      </c>
      <c r="E337" s="30" t="s">
        <v>217</v>
      </c>
      <c r="F337" s="29" t="s">
        <v>25</v>
      </c>
      <c r="G337" s="29" t="s">
        <v>325</v>
      </c>
    </row>
    <row r="338" spans="1:7" x14ac:dyDescent="0.25">
      <c r="A338" s="30" t="s">
        <v>392</v>
      </c>
      <c r="B338" s="30">
        <v>5</v>
      </c>
      <c r="C338" s="56">
        <v>922</v>
      </c>
      <c r="D338" s="56">
        <f t="shared" si="11"/>
        <v>4610</v>
      </c>
      <c r="E338" s="30" t="s">
        <v>217</v>
      </c>
      <c r="F338" s="29" t="s">
        <v>25</v>
      </c>
      <c r="G338" s="29" t="s">
        <v>325</v>
      </c>
    </row>
    <row r="339" spans="1:7" x14ac:dyDescent="0.25">
      <c r="A339" s="30" t="s">
        <v>393</v>
      </c>
      <c r="B339" s="30">
        <v>5</v>
      </c>
      <c r="C339" s="56">
        <v>862</v>
      </c>
      <c r="D339" s="56">
        <f t="shared" si="11"/>
        <v>4310</v>
      </c>
      <c r="E339" s="30" t="s">
        <v>217</v>
      </c>
      <c r="F339" s="29" t="s">
        <v>25</v>
      </c>
      <c r="G339" s="29" t="s">
        <v>325</v>
      </c>
    </row>
    <row r="340" spans="1:7" x14ac:dyDescent="0.25">
      <c r="A340" s="30" t="s">
        <v>394</v>
      </c>
      <c r="B340" s="30">
        <v>5</v>
      </c>
      <c r="C340" s="56">
        <v>1107</v>
      </c>
      <c r="D340" s="56">
        <f t="shared" si="11"/>
        <v>5535</v>
      </c>
      <c r="E340" s="30" t="s">
        <v>217</v>
      </c>
      <c r="F340" s="29" t="s">
        <v>25</v>
      </c>
      <c r="G340" s="29" t="s">
        <v>325</v>
      </c>
    </row>
    <row r="341" spans="1:7" x14ac:dyDescent="0.25">
      <c r="A341" s="30" t="s">
        <v>395</v>
      </c>
      <c r="B341" s="30">
        <v>5</v>
      </c>
      <c r="C341" s="56">
        <v>493.13</v>
      </c>
      <c r="D341" s="56">
        <f t="shared" si="11"/>
        <v>2465.65</v>
      </c>
      <c r="E341" s="30" t="s">
        <v>217</v>
      </c>
      <c r="F341" s="29" t="s">
        <v>25</v>
      </c>
      <c r="G341" s="29" t="s">
        <v>325</v>
      </c>
    </row>
    <row r="342" spans="1:7" x14ac:dyDescent="0.25">
      <c r="A342" s="30" t="s">
        <v>396</v>
      </c>
      <c r="B342" s="30">
        <v>3</v>
      </c>
      <c r="C342" s="56">
        <v>398.2</v>
      </c>
      <c r="D342" s="56">
        <f t="shared" si="11"/>
        <v>1194.5999999999999</v>
      </c>
      <c r="E342" s="30" t="s">
        <v>217</v>
      </c>
      <c r="F342" s="29" t="s">
        <v>25</v>
      </c>
      <c r="G342" s="29" t="s">
        <v>325</v>
      </c>
    </row>
    <row r="343" spans="1:7" x14ac:dyDescent="0.25">
      <c r="A343" s="30" t="s">
        <v>397</v>
      </c>
      <c r="B343" s="30">
        <v>3</v>
      </c>
      <c r="C343" s="56">
        <v>1045</v>
      </c>
      <c r="D343" s="56">
        <f t="shared" si="11"/>
        <v>3135</v>
      </c>
      <c r="E343" s="30" t="s">
        <v>217</v>
      </c>
      <c r="F343" s="29" t="s">
        <v>25</v>
      </c>
      <c r="G343" s="29" t="s">
        <v>325</v>
      </c>
    </row>
    <row r="344" spans="1:7" x14ac:dyDescent="0.25">
      <c r="A344" s="30" t="s">
        <v>398</v>
      </c>
      <c r="B344" s="30">
        <v>3</v>
      </c>
      <c r="C344" s="56">
        <v>1299</v>
      </c>
      <c r="D344" s="56">
        <f t="shared" si="11"/>
        <v>3897</v>
      </c>
      <c r="E344" s="30" t="s">
        <v>217</v>
      </c>
      <c r="F344" s="29" t="s">
        <v>25</v>
      </c>
      <c r="G344" s="29" t="s">
        <v>325</v>
      </c>
    </row>
    <row r="345" spans="1:7" x14ac:dyDescent="0.25">
      <c r="A345" s="30" t="s">
        <v>399</v>
      </c>
      <c r="B345" s="30">
        <v>5</v>
      </c>
      <c r="C345" s="56">
        <v>738.1</v>
      </c>
      <c r="D345" s="56">
        <f t="shared" si="11"/>
        <v>3690.5</v>
      </c>
      <c r="E345" s="30" t="s">
        <v>217</v>
      </c>
      <c r="F345" s="29" t="s">
        <v>25</v>
      </c>
      <c r="G345" s="29" t="s">
        <v>325</v>
      </c>
    </row>
    <row r="346" spans="1:7" x14ac:dyDescent="0.25">
      <c r="A346" s="30" t="s">
        <v>400</v>
      </c>
      <c r="B346" s="30">
        <v>5</v>
      </c>
      <c r="C346" s="56">
        <v>529.1</v>
      </c>
      <c r="D346" s="56">
        <f t="shared" si="11"/>
        <v>2645.5</v>
      </c>
      <c r="E346" s="30" t="s">
        <v>217</v>
      </c>
      <c r="F346" s="29" t="s">
        <v>25</v>
      </c>
      <c r="G346" s="29" t="s">
        <v>325</v>
      </c>
    </row>
    <row r="347" spans="1:7" x14ac:dyDescent="0.25">
      <c r="A347" s="30" t="s">
        <v>401</v>
      </c>
      <c r="B347" s="30">
        <v>3</v>
      </c>
      <c r="C347" s="56">
        <v>682.77</v>
      </c>
      <c r="D347" s="56">
        <f t="shared" si="11"/>
        <v>2048.31</v>
      </c>
      <c r="E347" s="30" t="s">
        <v>217</v>
      </c>
      <c r="F347" s="29" t="s">
        <v>25</v>
      </c>
      <c r="G347" s="29" t="s">
        <v>325</v>
      </c>
    </row>
    <row r="348" spans="1:7" x14ac:dyDescent="0.25">
      <c r="A348" s="30" t="s">
        <v>402</v>
      </c>
      <c r="B348" s="30">
        <v>5</v>
      </c>
      <c r="C348" s="56">
        <v>685</v>
      </c>
      <c r="D348" s="56">
        <f t="shared" si="11"/>
        <v>3425</v>
      </c>
      <c r="E348" s="30" t="s">
        <v>217</v>
      </c>
      <c r="F348" s="29" t="s">
        <v>25</v>
      </c>
      <c r="G348" s="29" t="s">
        <v>325</v>
      </c>
    </row>
    <row r="349" spans="1:7" x14ac:dyDescent="0.25">
      <c r="A349" s="30" t="s">
        <v>403</v>
      </c>
      <c r="B349" s="30">
        <v>2</v>
      </c>
      <c r="C349" s="56">
        <v>1284</v>
      </c>
      <c r="D349" s="56">
        <f t="shared" si="11"/>
        <v>2568</v>
      </c>
      <c r="E349" s="30" t="s">
        <v>217</v>
      </c>
      <c r="F349" s="29" t="s">
        <v>25</v>
      </c>
      <c r="G349" s="29" t="s">
        <v>325</v>
      </c>
    </row>
    <row r="350" spans="1:7" x14ac:dyDescent="0.25">
      <c r="A350" s="30" t="s">
        <v>404</v>
      </c>
      <c r="B350" s="30">
        <v>2</v>
      </c>
      <c r="C350" s="56">
        <v>8100</v>
      </c>
      <c r="D350" s="56">
        <f t="shared" si="11"/>
        <v>16200</v>
      </c>
      <c r="E350" s="30" t="s">
        <v>217</v>
      </c>
      <c r="F350" s="29" t="s">
        <v>25</v>
      </c>
      <c r="G350" s="29" t="s">
        <v>325</v>
      </c>
    </row>
    <row r="351" spans="1:7" x14ac:dyDescent="0.25">
      <c r="A351" s="30" t="s">
        <v>405</v>
      </c>
      <c r="B351" s="30">
        <v>2</v>
      </c>
      <c r="C351" s="56">
        <v>5930</v>
      </c>
      <c r="D351" s="56">
        <f t="shared" si="11"/>
        <v>11860</v>
      </c>
      <c r="E351" s="30" t="s">
        <v>217</v>
      </c>
      <c r="F351" s="29" t="s">
        <v>25</v>
      </c>
      <c r="G351" s="29" t="s">
        <v>325</v>
      </c>
    </row>
    <row r="352" spans="1:7" s="48" customFormat="1" ht="19.5" customHeight="1" x14ac:dyDescent="0.25">
      <c r="A352" s="73" t="s">
        <v>13</v>
      </c>
      <c r="B352" s="73">
        <f>SUM(B286:B351)</f>
        <v>4311</v>
      </c>
      <c r="C352" s="74">
        <f t="shared" ref="C352:D352" si="12">SUM(C286:C351)</f>
        <v>413627.6</v>
      </c>
      <c r="D352" s="74">
        <f t="shared" si="12"/>
        <v>3028777.56</v>
      </c>
      <c r="E352" s="73"/>
      <c r="F352" s="77"/>
      <c r="G352" s="77"/>
    </row>
    <row r="353" spans="1:7" x14ac:dyDescent="0.25">
      <c r="A353" s="37" t="s">
        <v>419</v>
      </c>
      <c r="B353" s="37"/>
      <c r="C353" s="37"/>
      <c r="D353" s="37"/>
      <c r="E353" s="37"/>
      <c r="F353" s="37"/>
      <c r="G353" s="37"/>
    </row>
    <row r="354" spans="1:7" x14ac:dyDescent="0.25">
      <c r="A354" s="30" t="s">
        <v>420</v>
      </c>
      <c r="B354" s="30">
        <v>20</v>
      </c>
      <c r="C354" s="56">
        <v>45970</v>
      </c>
      <c r="D354" s="56">
        <f t="shared" ref="D354:D364" si="13">B354*C354</f>
        <v>919400</v>
      </c>
      <c r="E354" s="30" t="s">
        <v>217</v>
      </c>
      <c r="F354" s="29" t="s">
        <v>25</v>
      </c>
      <c r="G354" s="29" t="s">
        <v>419</v>
      </c>
    </row>
    <row r="355" spans="1:7" ht="21" customHeight="1" x14ac:dyDescent="0.25">
      <c r="A355" s="30" t="s">
        <v>421</v>
      </c>
      <c r="B355" s="30">
        <v>20</v>
      </c>
      <c r="C355" s="56">
        <v>9194</v>
      </c>
      <c r="D355" s="56">
        <f t="shared" si="13"/>
        <v>183880</v>
      </c>
      <c r="E355" s="30" t="s">
        <v>217</v>
      </c>
      <c r="F355" s="29" t="s">
        <v>25</v>
      </c>
      <c r="G355" s="29" t="s">
        <v>419</v>
      </c>
    </row>
    <row r="356" spans="1:7" ht="39" x14ac:dyDescent="0.25">
      <c r="A356" s="30" t="s">
        <v>422</v>
      </c>
      <c r="B356" s="30">
        <v>6</v>
      </c>
      <c r="C356" s="56">
        <v>36776</v>
      </c>
      <c r="D356" s="56">
        <f t="shared" si="13"/>
        <v>220656</v>
      </c>
      <c r="E356" s="30" t="s">
        <v>217</v>
      </c>
      <c r="F356" s="29" t="s">
        <v>25</v>
      </c>
      <c r="G356" s="29" t="s">
        <v>419</v>
      </c>
    </row>
    <row r="357" spans="1:7" ht="26.25" x14ac:dyDescent="0.25">
      <c r="A357" s="30" t="s">
        <v>423</v>
      </c>
      <c r="B357" s="30">
        <v>8</v>
      </c>
      <c r="C357" s="56">
        <v>2758</v>
      </c>
      <c r="D357" s="56">
        <f t="shared" si="13"/>
        <v>22064</v>
      </c>
      <c r="E357" s="30" t="s">
        <v>217</v>
      </c>
      <c r="F357" s="29" t="s">
        <v>25</v>
      </c>
      <c r="G357" s="29" t="s">
        <v>419</v>
      </c>
    </row>
    <row r="358" spans="1:7" x14ac:dyDescent="0.25">
      <c r="A358" s="30" t="s">
        <v>424</v>
      </c>
      <c r="B358" s="30">
        <v>3</v>
      </c>
      <c r="C358" s="56">
        <v>2298</v>
      </c>
      <c r="D358" s="56">
        <f t="shared" si="13"/>
        <v>6894</v>
      </c>
      <c r="E358" s="30" t="s">
        <v>217</v>
      </c>
      <c r="F358" s="29" t="s">
        <v>25</v>
      </c>
      <c r="G358" s="29" t="s">
        <v>419</v>
      </c>
    </row>
    <row r="359" spans="1:7" x14ac:dyDescent="0.25">
      <c r="A359" s="30" t="s">
        <v>425</v>
      </c>
      <c r="B359" s="30">
        <v>8</v>
      </c>
      <c r="C359" s="56">
        <v>690</v>
      </c>
      <c r="D359" s="56">
        <f t="shared" si="13"/>
        <v>5520</v>
      </c>
      <c r="E359" s="30" t="s">
        <v>217</v>
      </c>
      <c r="F359" s="29" t="s">
        <v>25</v>
      </c>
      <c r="G359" s="29" t="s">
        <v>419</v>
      </c>
    </row>
    <row r="360" spans="1:7" ht="26.25" x14ac:dyDescent="0.25">
      <c r="A360" s="30" t="s">
        <v>426</v>
      </c>
      <c r="B360" s="30">
        <v>10</v>
      </c>
      <c r="C360" s="56">
        <v>1150</v>
      </c>
      <c r="D360" s="56">
        <f t="shared" si="13"/>
        <v>11500</v>
      </c>
      <c r="E360" s="30" t="s">
        <v>217</v>
      </c>
      <c r="F360" s="29" t="s">
        <v>25</v>
      </c>
      <c r="G360" s="29" t="s">
        <v>419</v>
      </c>
    </row>
    <row r="361" spans="1:7" x14ac:dyDescent="0.25">
      <c r="A361" s="30" t="s">
        <v>427</v>
      </c>
      <c r="B361" s="30">
        <v>4</v>
      </c>
      <c r="C361" s="56">
        <v>1379</v>
      </c>
      <c r="D361" s="56">
        <f t="shared" si="13"/>
        <v>5516</v>
      </c>
      <c r="E361" s="30" t="s">
        <v>217</v>
      </c>
      <c r="F361" s="29" t="s">
        <v>25</v>
      </c>
      <c r="G361" s="29" t="s">
        <v>419</v>
      </c>
    </row>
    <row r="362" spans="1:7" ht="26.25" x14ac:dyDescent="0.25">
      <c r="A362" s="30" t="s">
        <v>428</v>
      </c>
      <c r="B362" s="30">
        <v>4</v>
      </c>
      <c r="C362" s="56">
        <v>8734</v>
      </c>
      <c r="D362" s="56">
        <f t="shared" si="13"/>
        <v>34936</v>
      </c>
      <c r="E362" s="30" t="s">
        <v>217</v>
      </c>
      <c r="F362" s="29" t="s">
        <v>25</v>
      </c>
      <c r="G362" s="29" t="s">
        <v>419</v>
      </c>
    </row>
    <row r="363" spans="1:7" ht="26.25" x14ac:dyDescent="0.25">
      <c r="A363" s="30" t="s">
        <v>429</v>
      </c>
      <c r="B363" s="30">
        <v>2</v>
      </c>
      <c r="C363" s="56">
        <v>1839</v>
      </c>
      <c r="D363" s="56">
        <f t="shared" si="13"/>
        <v>3678</v>
      </c>
      <c r="E363" s="30" t="s">
        <v>217</v>
      </c>
      <c r="F363" s="29" t="s">
        <v>25</v>
      </c>
      <c r="G363" s="29" t="s">
        <v>419</v>
      </c>
    </row>
    <row r="364" spans="1:7" ht="26.25" x14ac:dyDescent="0.25">
      <c r="A364" s="30" t="s">
        <v>430</v>
      </c>
      <c r="B364" s="30">
        <v>4</v>
      </c>
      <c r="C364" s="56">
        <v>5976.1</v>
      </c>
      <c r="D364" s="56">
        <f t="shared" si="13"/>
        <v>23904.400000000001</v>
      </c>
      <c r="E364" s="30" t="s">
        <v>217</v>
      </c>
      <c r="F364" s="29" t="s">
        <v>25</v>
      </c>
      <c r="G364" s="29" t="s">
        <v>419</v>
      </c>
    </row>
    <row r="365" spans="1:7" ht="26.25" x14ac:dyDescent="0.25">
      <c r="A365" s="30" t="s">
        <v>431</v>
      </c>
      <c r="B365" s="67">
        <v>1</v>
      </c>
      <c r="C365" s="56">
        <v>5746.25</v>
      </c>
      <c r="D365" s="56">
        <f t="shared" ref="D365:D382" si="14">B365*C365</f>
        <v>5746.25</v>
      </c>
      <c r="E365" s="30" t="s">
        <v>217</v>
      </c>
      <c r="F365" s="29" t="s">
        <v>25</v>
      </c>
      <c r="G365" s="29" t="s">
        <v>419</v>
      </c>
    </row>
    <row r="366" spans="1:7" ht="26.25" x14ac:dyDescent="0.25">
      <c r="A366" s="30" t="s">
        <v>432</v>
      </c>
      <c r="B366" s="67">
        <v>4</v>
      </c>
      <c r="C366" s="56">
        <v>6435.8</v>
      </c>
      <c r="D366" s="56">
        <f t="shared" si="14"/>
        <v>25743.200000000001</v>
      </c>
      <c r="E366" s="30" t="s">
        <v>217</v>
      </c>
      <c r="F366" s="29" t="s">
        <v>25</v>
      </c>
      <c r="G366" s="29" t="s">
        <v>419</v>
      </c>
    </row>
    <row r="367" spans="1:7" ht="26.25" x14ac:dyDescent="0.25">
      <c r="A367" s="30" t="s">
        <v>433</v>
      </c>
      <c r="B367" s="67">
        <v>4</v>
      </c>
      <c r="C367" s="56">
        <v>5056.7</v>
      </c>
      <c r="D367" s="56">
        <f t="shared" si="14"/>
        <v>20226.8</v>
      </c>
      <c r="E367" s="30" t="s">
        <v>217</v>
      </c>
      <c r="F367" s="29" t="s">
        <v>25</v>
      </c>
      <c r="G367" s="29" t="s">
        <v>419</v>
      </c>
    </row>
    <row r="368" spans="1:7" x14ac:dyDescent="0.25">
      <c r="A368" s="30" t="s">
        <v>434</v>
      </c>
      <c r="B368" s="30">
        <v>1</v>
      </c>
      <c r="C368" s="56">
        <v>9194</v>
      </c>
      <c r="D368" s="56">
        <f t="shared" si="14"/>
        <v>9194</v>
      </c>
      <c r="E368" s="30" t="s">
        <v>217</v>
      </c>
      <c r="F368" s="29" t="s">
        <v>25</v>
      </c>
      <c r="G368" s="29" t="s">
        <v>419</v>
      </c>
    </row>
    <row r="369" spans="1:7" ht="26.25" x14ac:dyDescent="0.25">
      <c r="A369" s="30" t="s">
        <v>435</v>
      </c>
      <c r="B369" s="30">
        <v>2</v>
      </c>
      <c r="C369" s="56">
        <v>22985</v>
      </c>
      <c r="D369" s="56">
        <f t="shared" si="14"/>
        <v>45970</v>
      </c>
      <c r="E369" s="30" t="s">
        <v>217</v>
      </c>
      <c r="F369" s="29" t="s">
        <v>25</v>
      </c>
      <c r="G369" s="29" t="s">
        <v>419</v>
      </c>
    </row>
    <row r="370" spans="1:7" x14ac:dyDescent="0.25">
      <c r="A370" s="30" t="s">
        <v>436</v>
      </c>
      <c r="B370" s="30">
        <v>6</v>
      </c>
      <c r="C370" s="56">
        <v>919.4</v>
      </c>
      <c r="D370" s="56">
        <f t="shared" si="14"/>
        <v>5516.4</v>
      </c>
      <c r="E370" s="30" t="s">
        <v>217</v>
      </c>
      <c r="F370" s="29" t="s">
        <v>25</v>
      </c>
      <c r="G370" s="29" t="s">
        <v>419</v>
      </c>
    </row>
    <row r="371" spans="1:7" x14ac:dyDescent="0.25">
      <c r="A371" s="30" t="s">
        <v>437</v>
      </c>
      <c r="B371" s="30">
        <v>4</v>
      </c>
      <c r="C371" s="56">
        <v>459.7</v>
      </c>
      <c r="D371" s="56">
        <f t="shared" si="14"/>
        <v>1838.8</v>
      </c>
      <c r="E371" s="30" t="s">
        <v>217</v>
      </c>
      <c r="F371" s="29" t="s">
        <v>25</v>
      </c>
      <c r="G371" s="29" t="s">
        <v>419</v>
      </c>
    </row>
    <row r="372" spans="1:7" x14ac:dyDescent="0.25">
      <c r="A372" s="30" t="s">
        <v>438</v>
      </c>
      <c r="B372" s="30">
        <v>2</v>
      </c>
      <c r="C372" s="56">
        <v>9194</v>
      </c>
      <c r="D372" s="56">
        <f t="shared" si="14"/>
        <v>18388</v>
      </c>
      <c r="E372" s="30" t="s">
        <v>217</v>
      </c>
      <c r="F372" s="29" t="s">
        <v>25</v>
      </c>
      <c r="G372" s="29" t="s">
        <v>419</v>
      </c>
    </row>
    <row r="373" spans="1:7" ht="39" x14ac:dyDescent="0.25">
      <c r="A373" s="30" t="s">
        <v>439</v>
      </c>
      <c r="B373" s="30">
        <v>2</v>
      </c>
      <c r="C373" s="56">
        <v>2758.2</v>
      </c>
      <c r="D373" s="56">
        <f t="shared" si="14"/>
        <v>5516.4</v>
      </c>
      <c r="E373" s="30" t="s">
        <v>217</v>
      </c>
      <c r="F373" s="29" t="s">
        <v>25</v>
      </c>
      <c r="G373" s="29" t="s">
        <v>419</v>
      </c>
    </row>
    <row r="374" spans="1:7" ht="39" x14ac:dyDescent="0.25">
      <c r="A374" s="30" t="s">
        <v>440</v>
      </c>
      <c r="B374" s="30">
        <v>1</v>
      </c>
      <c r="C374" s="56">
        <v>27582</v>
      </c>
      <c r="D374" s="56">
        <f t="shared" si="14"/>
        <v>27582</v>
      </c>
      <c r="E374" s="30" t="s">
        <v>217</v>
      </c>
      <c r="F374" s="29" t="s">
        <v>25</v>
      </c>
      <c r="G374" s="29" t="s">
        <v>419</v>
      </c>
    </row>
    <row r="375" spans="1:7" x14ac:dyDescent="0.25">
      <c r="A375" s="30" t="s">
        <v>441</v>
      </c>
      <c r="B375" s="30">
        <v>4</v>
      </c>
      <c r="C375" s="56">
        <v>229850</v>
      </c>
      <c r="D375" s="56">
        <f t="shared" si="14"/>
        <v>919400</v>
      </c>
      <c r="E375" s="30" t="s">
        <v>217</v>
      </c>
      <c r="F375" s="29" t="s">
        <v>25</v>
      </c>
      <c r="G375" s="29" t="s">
        <v>419</v>
      </c>
    </row>
    <row r="376" spans="1:7" x14ac:dyDescent="0.25">
      <c r="A376" s="30" t="s">
        <v>443</v>
      </c>
      <c r="B376" s="30">
        <v>1</v>
      </c>
      <c r="C376" s="56">
        <v>101134</v>
      </c>
      <c r="D376" s="56">
        <f t="shared" si="14"/>
        <v>101134</v>
      </c>
      <c r="E376" s="30" t="s">
        <v>217</v>
      </c>
      <c r="F376" s="29" t="s">
        <v>25</v>
      </c>
      <c r="G376" s="29" t="s">
        <v>419</v>
      </c>
    </row>
    <row r="377" spans="1:7" x14ac:dyDescent="0.25">
      <c r="A377" s="30" t="s">
        <v>444</v>
      </c>
      <c r="B377" s="30">
        <v>1</v>
      </c>
      <c r="C377" s="56">
        <v>137910</v>
      </c>
      <c r="D377" s="56">
        <f t="shared" si="14"/>
        <v>137910</v>
      </c>
      <c r="E377" s="30" t="s">
        <v>217</v>
      </c>
      <c r="F377" s="29" t="s">
        <v>25</v>
      </c>
      <c r="G377" s="29" t="s">
        <v>419</v>
      </c>
    </row>
    <row r="378" spans="1:7" x14ac:dyDescent="0.25">
      <c r="A378" s="30" t="s">
        <v>445</v>
      </c>
      <c r="B378" s="30">
        <v>1</v>
      </c>
      <c r="C378" s="56">
        <v>32179</v>
      </c>
      <c r="D378" s="56">
        <f t="shared" si="14"/>
        <v>32179</v>
      </c>
      <c r="E378" s="30" t="s">
        <v>217</v>
      </c>
      <c r="F378" s="29" t="s">
        <v>25</v>
      </c>
      <c r="G378" s="29" t="s">
        <v>419</v>
      </c>
    </row>
    <row r="379" spans="1:7" x14ac:dyDescent="0.25">
      <c r="A379" s="30" t="s">
        <v>442</v>
      </c>
      <c r="B379" s="30">
        <v>1</v>
      </c>
      <c r="C379" s="56">
        <v>45970</v>
      </c>
      <c r="D379" s="56">
        <f t="shared" si="14"/>
        <v>45970</v>
      </c>
      <c r="E379" s="30" t="s">
        <v>217</v>
      </c>
      <c r="F379" s="29" t="s">
        <v>25</v>
      </c>
      <c r="G379" s="29" t="s">
        <v>419</v>
      </c>
    </row>
    <row r="380" spans="1:7" x14ac:dyDescent="0.25">
      <c r="A380" s="30" t="s">
        <v>446</v>
      </c>
      <c r="B380" s="30">
        <v>1</v>
      </c>
      <c r="C380" s="56">
        <v>93779</v>
      </c>
      <c r="D380" s="56">
        <f t="shared" si="14"/>
        <v>93779</v>
      </c>
      <c r="E380" s="30" t="s">
        <v>217</v>
      </c>
      <c r="F380" s="29" t="s">
        <v>25</v>
      </c>
      <c r="G380" s="29" t="s">
        <v>419</v>
      </c>
    </row>
    <row r="381" spans="1:7" x14ac:dyDescent="0.25">
      <c r="A381" s="30" t="s">
        <v>447</v>
      </c>
      <c r="B381" s="30">
        <v>4</v>
      </c>
      <c r="C381" s="56">
        <v>565431</v>
      </c>
      <c r="D381" s="56">
        <f t="shared" si="14"/>
        <v>2261724</v>
      </c>
      <c r="E381" s="30" t="s">
        <v>217</v>
      </c>
      <c r="F381" s="29" t="s">
        <v>25</v>
      </c>
      <c r="G381" s="29" t="s">
        <v>419</v>
      </c>
    </row>
    <row r="382" spans="1:7" x14ac:dyDescent="0.25">
      <c r="A382" s="30" t="s">
        <v>448</v>
      </c>
      <c r="B382" s="30">
        <v>1</v>
      </c>
      <c r="C382" s="56">
        <v>94008.65</v>
      </c>
      <c r="D382" s="56">
        <f t="shared" si="14"/>
        <v>94008.65</v>
      </c>
      <c r="E382" s="30" t="s">
        <v>217</v>
      </c>
      <c r="F382" s="29" t="s">
        <v>25</v>
      </c>
      <c r="G382" s="29" t="s">
        <v>419</v>
      </c>
    </row>
    <row r="383" spans="1:7" s="47" customFormat="1" x14ac:dyDescent="0.25">
      <c r="A383" s="78" t="s">
        <v>406</v>
      </c>
      <c r="B383" s="78">
        <f>SUM(B354:B382)</f>
        <v>130</v>
      </c>
      <c r="C383" s="74">
        <f t="shared" ref="C383:D383" si="15">SUM(C354:C382)</f>
        <v>1507356.7999999998</v>
      </c>
      <c r="D383" s="74">
        <f t="shared" si="15"/>
        <v>5289774.9000000004</v>
      </c>
      <c r="E383" s="79"/>
      <c r="F383" s="76"/>
      <c r="G383" s="76"/>
    </row>
    <row r="384" spans="1:7" s="35" customFormat="1" ht="30" customHeight="1" x14ac:dyDescent="0.25">
      <c r="A384" s="38" t="s">
        <v>240</v>
      </c>
      <c r="B384" s="20">
        <v>799</v>
      </c>
      <c r="C384" s="20">
        <f>SUM(C385:C394)</f>
        <v>112379942</v>
      </c>
      <c r="D384" s="20">
        <f>SUM(D385:D394)</f>
        <v>248385120</v>
      </c>
      <c r="E384" s="20"/>
      <c r="F384" s="39" t="s">
        <v>268</v>
      </c>
      <c r="G384" s="39" t="s">
        <v>34</v>
      </c>
    </row>
    <row r="385" spans="1:7" s="35" customFormat="1" x14ac:dyDescent="0.25">
      <c r="A385" s="30" t="s">
        <v>64</v>
      </c>
      <c r="B385" s="30">
        <v>55</v>
      </c>
      <c r="C385" s="56">
        <v>1700000</v>
      </c>
      <c r="D385" s="56">
        <f>B385*C385</f>
        <v>93500000</v>
      </c>
      <c r="E385" s="28" t="s">
        <v>217</v>
      </c>
      <c r="F385" s="29" t="s">
        <v>25</v>
      </c>
      <c r="G385" s="29" t="s">
        <v>34</v>
      </c>
    </row>
    <row r="386" spans="1:7" s="35" customFormat="1" x14ac:dyDescent="0.25">
      <c r="A386" s="30" t="s">
        <v>408</v>
      </c>
      <c r="B386" s="30">
        <v>200</v>
      </c>
      <c r="C386" s="56">
        <v>213250</v>
      </c>
      <c r="D386" s="56">
        <f t="shared" ref="D386:D394" si="16">B386*C386</f>
        <v>42650000</v>
      </c>
      <c r="E386" s="28" t="s">
        <v>217</v>
      </c>
      <c r="F386" s="29" t="s">
        <v>25</v>
      </c>
      <c r="G386" s="29" t="s">
        <v>34</v>
      </c>
    </row>
    <row r="387" spans="1:7" s="35" customFormat="1" x14ac:dyDescent="0.25">
      <c r="A387" s="30" t="s">
        <v>73</v>
      </c>
      <c r="B387" s="30">
        <v>150</v>
      </c>
      <c r="C387" s="56">
        <v>1800</v>
      </c>
      <c r="D387" s="56">
        <f t="shared" si="16"/>
        <v>270000</v>
      </c>
      <c r="E387" s="28" t="s">
        <v>217</v>
      </c>
      <c r="F387" s="29" t="s">
        <v>25</v>
      </c>
      <c r="G387" s="29" t="s">
        <v>34</v>
      </c>
    </row>
    <row r="388" spans="1:7" s="35" customFormat="1" x14ac:dyDescent="0.25">
      <c r="A388" s="30" t="s">
        <v>72</v>
      </c>
      <c r="B388" s="30">
        <v>100</v>
      </c>
      <c r="C388" s="56">
        <v>6000</v>
      </c>
      <c r="D388" s="56">
        <f t="shared" si="16"/>
        <v>600000</v>
      </c>
      <c r="E388" s="28" t="s">
        <v>217</v>
      </c>
      <c r="F388" s="29" t="s">
        <v>25</v>
      </c>
      <c r="G388" s="29" t="s">
        <v>34</v>
      </c>
    </row>
    <row r="389" spans="1:7" ht="12.75" customHeight="1" x14ac:dyDescent="0.25">
      <c r="A389" s="30" t="s">
        <v>409</v>
      </c>
      <c r="B389" s="30">
        <v>7</v>
      </c>
      <c r="C389" s="56">
        <v>37200</v>
      </c>
      <c r="D389" s="56">
        <f t="shared" si="16"/>
        <v>260400</v>
      </c>
      <c r="E389" s="28" t="s">
        <v>217</v>
      </c>
      <c r="F389" s="29" t="s">
        <v>25</v>
      </c>
      <c r="G389" s="29" t="s">
        <v>34</v>
      </c>
    </row>
    <row r="390" spans="1:7" s="35" customFormat="1" x14ac:dyDescent="0.25">
      <c r="A390" s="30" t="s">
        <v>410</v>
      </c>
      <c r="B390" s="30">
        <v>35</v>
      </c>
      <c r="C390" s="56">
        <v>4942</v>
      </c>
      <c r="D390" s="56">
        <f t="shared" si="16"/>
        <v>172970</v>
      </c>
      <c r="E390" s="28" t="s">
        <v>217</v>
      </c>
      <c r="F390" s="29" t="s">
        <v>25</v>
      </c>
      <c r="G390" s="29" t="s">
        <v>34</v>
      </c>
    </row>
    <row r="391" spans="1:7" s="35" customFormat="1" x14ac:dyDescent="0.25">
      <c r="A391" s="30" t="s">
        <v>215</v>
      </c>
      <c r="B391" s="30">
        <v>1</v>
      </c>
      <c r="C391" s="56">
        <v>200000</v>
      </c>
      <c r="D391" s="56">
        <f t="shared" si="16"/>
        <v>200000</v>
      </c>
      <c r="E391" s="28" t="s">
        <v>217</v>
      </c>
      <c r="F391" s="29" t="s">
        <v>25</v>
      </c>
      <c r="G391" s="29" t="s">
        <v>34</v>
      </c>
    </row>
    <row r="392" spans="1:7" x14ac:dyDescent="0.25">
      <c r="A392" s="30" t="s">
        <v>272</v>
      </c>
      <c r="B392" s="30">
        <v>200</v>
      </c>
      <c r="C392" s="56">
        <v>1800</v>
      </c>
      <c r="D392" s="56">
        <f>B392*C392</f>
        <v>360000</v>
      </c>
      <c r="E392" s="28" t="s">
        <v>217</v>
      </c>
      <c r="F392" s="29" t="s">
        <v>25</v>
      </c>
      <c r="G392" s="29" t="s">
        <v>34</v>
      </c>
    </row>
    <row r="393" spans="1:7" x14ac:dyDescent="0.25">
      <c r="A393" s="30" t="s">
        <v>273</v>
      </c>
      <c r="B393" s="30">
        <v>50</v>
      </c>
      <c r="C393" s="56">
        <v>3200</v>
      </c>
      <c r="D393" s="56">
        <f>B393*C393</f>
        <v>160000</v>
      </c>
      <c r="E393" s="28" t="s">
        <v>217</v>
      </c>
      <c r="F393" s="29" t="s">
        <v>25</v>
      </c>
      <c r="G393" s="29" t="s">
        <v>34</v>
      </c>
    </row>
    <row r="394" spans="1:7" s="35" customFormat="1" x14ac:dyDescent="0.25">
      <c r="A394" s="30" t="s">
        <v>216</v>
      </c>
      <c r="B394" s="30">
        <v>1</v>
      </c>
      <c r="C394" s="56">
        <v>110211750</v>
      </c>
      <c r="D394" s="56">
        <f t="shared" si="16"/>
        <v>110211750</v>
      </c>
      <c r="E394" s="28" t="s">
        <v>217</v>
      </c>
      <c r="F394" s="29" t="s">
        <v>25</v>
      </c>
      <c r="G394" s="29" t="s">
        <v>34</v>
      </c>
    </row>
    <row r="395" spans="1:7" s="53" customFormat="1" ht="48" customHeight="1" x14ac:dyDescent="0.25">
      <c r="A395" s="38" t="s">
        <v>241</v>
      </c>
      <c r="B395" s="20">
        <f>SUM(B396:B405)</f>
        <v>1430</v>
      </c>
      <c r="C395" s="20">
        <f>SUM(C396:C405)</f>
        <v>81000</v>
      </c>
      <c r="D395" s="20">
        <f>SUM(D396:D405)</f>
        <v>5195000</v>
      </c>
      <c r="E395" s="20"/>
      <c r="F395" s="39" t="s">
        <v>268</v>
      </c>
      <c r="G395" s="39" t="s">
        <v>34</v>
      </c>
    </row>
    <row r="396" spans="1:7" s="35" customFormat="1" x14ac:dyDescent="0.25">
      <c r="A396" s="30" t="s">
        <v>65</v>
      </c>
      <c r="B396" s="30">
        <v>100</v>
      </c>
      <c r="C396" s="56">
        <v>2500</v>
      </c>
      <c r="D396" s="56">
        <f>B396*C396</f>
        <v>250000</v>
      </c>
      <c r="E396" s="28" t="s">
        <v>217</v>
      </c>
      <c r="F396" s="29" t="s">
        <v>25</v>
      </c>
      <c r="G396" s="29" t="s">
        <v>34</v>
      </c>
    </row>
    <row r="397" spans="1:7" s="35" customFormat="1" x14ac:dyDescent="0.25">
      <c r="A397" s="30" t="s">
        <v>66</v>
      </c>
      <c r="B397" s="30">
        <v>150</v>
      </c>
      <c r="C397" s="56">
        <v>21000</v>
      </c>
      <c r="D397" s="56">
        <f t="shared" ref="D397:D405" si="17">B397*C397</f>
        <v>3150000</v>
      </c>
      <c r="E397" s="28" t="s">
        <v>217</v>
      </c>
      <c r="F397" s="29" t="s">
        <v>25</v>
      </c>
      <c r="G397" s="29" t="s">
        <v>34</v>
      </c>
    </row>
    <row r="398" spans="1:7" s="35" customFormat="1" x14ac:dyDescent="0.25">
      <c r="A398" s="33" t="s">
        <v>67</v>
      </c>
      <c r="B398" s="34">
        <v>50</v>
      </c>
      <c r="C398" s="56">
        <v>2300</v>
      </c>
      <c r="D398" s="56">
        <f t="shared" si="17"/>
        <v>115000</v>
      </c>
      <c r="E398" s="28" t="s">
        <v>217</v>
      </c>
      <c r="F398" s="29" t="s">
        <v>25</v>
      </c>
      <c r="G398" s="29" t="s">
        <v>34</v>
      </c>
    </row>
    <row r="399" spans="1:7" s="35" customFormat="1" x14ac:dyDescent="0.25">
      <c r="A399" s="30" t="s">
        <v>68</v>
      </c>
      <c r="B399" s="30">
        <v>5</v>
      </c>
      <c r="C399" s="56">
        <v>22000</v>
      </c>
      <c r="D399" s="56">
        <f t="shared" si="17"/>
        <v>110000</v>
      </c>
      <c r="E399" s="28" t="s">
        <v>217</v>
      </c>
      <c r="F399" s="29" t="s">
        <v>25</v>
      </c>
      <c r="G399" s="29" t="s">
        <v>34</v>
      </c>
    </row>
    <row r="400" spans="1:7" s="35" customFormat="1" x14ac:dyDescent="0.25">
      <c r="A400" s="30" t="s">
        <v>69</v>
      </c>
      <c r="B400" s="30">
        <v>5</v>
      </c>
      <c r="C400" s="56">
        <v>11500</v>
      </c>
      <c r="D400" s="56">
        <f t="shared" si="17"/>
        <v>57500</v>
      </c>
      <c r="E400" s="28" t="s">
        <v>217</v>
      </c>
      <c r="F400" s="29" t="s">
        <v>25</v>
      </c>
      <c r="G400" s="29" t="s">
        <v>34</v>
      </c>
    </row>
    <row r="401" spans="1:9" ht="15" customHeight="1" x14ac:dyDescent="0.25">
      <c r="A401" s="30" t="s">
        <v>274</v>
      </c>
      <c r="B401" s="30">
        <v>1000</v>
      </c>
      <c r="C401" s="56">
        <v>1200</v>
      </c>
      <c r="D401" s="56">
        <f t="shared" si="17"/>
        <v>1200000</v>
      </c>
      <c r="E401" s="28" t="s">
        <v>217</v>
      </c>
      <c r="F401" s="29" t="s">
        <v>25</v>
      </c>
      <c r="G401" s="29" t="s">
        <v>34</v>
      </c>
    </row>
    <row r="402" spans="1:9" x14ac:dyDescent="0.25">
      <c r="A402" s="30" t="s">
        <v>275</v>
      </c>
      <c r="B402" s="30">
        <v>100</v>
      </c>
      <c r="C402" s="56">
        <v>2000</v>
      </c>
      <c r="D402" s="56">
        <f t="shared" si="17"/>
        <v>200000</v>
      </c>
      <c r="E402" s="28" t="s">
        <v>217</v>
      </c>
      <c r="F402" s="29" t="s">
        <v>25</v>
      </c>
      <c r="G402" s="29" t="s">
        <v>34</v>
      </c>
    </row>
    <row r="403" spans="1:9" x14ac:dyDescent="0.25">
      <c r="A403" s="30" t="s">
        <v>276</v>
      </c>
      <c r="B403" s="30">
        <v>10</v>
      </c>
      <c r="C403" s="56">
        <v>4000</v>
      </c>
      <c r="D403" s="56">
        <f t="shared" si="17"/>
        <v>40000</v>
      </c>
      <c r="E403" s="28" t="s">
        <v>217</v>
      </c>
      <c r="F403" s="29" t="s">
        <v>25</v>
      </c>
      <c r="G403" s="29" t="s">
        <v>34</v>
      </c>
    </row>
    <row r="404" spans="1:9" s="35" customFormat="1" x14ac:dyDescent="0.25">
      <c r="A404" s="30" t="s">
        <v>70</v>
      </c>
      <c r="B404" s="30">
        <v>5</v>
      </c>
      <c r="C404" s="56">
        <v>9500</v>
      </c>
      <c r="D404" s="56">
        <f t="shared" si="17"/>
        <v>47500</v>
      </c>
      <c r="E404" s="28" t="s">
        <v>217</v>
      </c>
      <c r="F404" s="29" t="s">
        <v>25</v>
      </c>
      <c r="G404" s="29" t="s">
        <v>34</v>
      </c>
    </row>
    <row r="405" spans="1:9" s="35" customFormat="1" x14ac:dyDescent="0.25">
      <c r="A405" s="30" t="s">
        <v>71</v>
      </c>
      <c r="B405" s="30">
        <v>5</v>
      </c>
      <c r="C405" s="56">
        <v>5000</v>
      </c>
      <c r="D405" s="56">
        <f t="shared" si="17"/>
        <v>25000</v>
      </c>
      <c r="E405" s="28" t="s">
        <v>217</v>
      </c>
      <c r="F405" s="29" t="s">
        <v>25</v>
      </c>
      <c r="G405" s="29" t="s">
        <v>34</v>
      </c>
    </row>
    <row r="406" spans="1:9" ht="32.25" customHeight="1" x14ac:dyDescent="0.25">
      <c r="A406" s="23" t="s">
        <v>243</v>
      </c>
      <c r="B406" s="65">
        <f>B409+B429</f>
        <v>47192</v>
      </c>
      <c r="C406" s="65">
        <f t="shared" ref="C406:D406" si="18">C409+C429</f>
        <v>15357</v>
      </c>
      <c r="D406" s="65">
        <f t="shared" si="18"/>
        <v>48929775</v>
      </c>
      <c r="E406" s="23"/>
      <c r="F406" s="23"/>
      <c r="G406" s="23"/>
    </row>
    <row r="407" spans="1:9" s="41" customFormat="1" ht="51.75" customHeight="1" x14ac:dyDescent="0.25">
      <c r="A407" s="38" t="s">
        <v>244</v>
      </c>
      <c r="B407" s="39" t="s">
        <v>269</v>
      </c>
      <c r="C407" s="39" t="s">
        <v>269</v>
      </c>
      <c r="D407" s="39" t="s">
        <v>269</v>
      </c>
      <c r="E407" s="39" t="s">
        <v>269</v>
      </c>
      <c r="F407" s="38" t="s">
        <v>268</v>
      </c>
      <c r="G407" s="39" t="s">
        <v>34</v>
      </c>
      <c r="I407" s="55"/>
    </row>
    <row r="408" spans="1:9" s="40" customFormat="1" ht="42" customHeight="1" x14ac:dyDescent="0.25">
      <c r="A408" s="38" t="s">
        <v>245</v>
      </c>
      <c r="B408" s="20"/>
      <c r="C408" s="39" t="s">
        <v>269</v>
      </c>
      <c r="D408" s="39" t="s">
        <v>269</v>
      </c>
      <c r="E408" s="39" t="s">
        <v>269</v>
      </c>
      <c r="F408" s="38" t="s">
        <v>268</v>
      </c>
      <c r="G408" s="39" t="s">
        <v>34</v>
      </c>
    </row>
    <row r="409" spans="1:9" s="40" customFormat="1" ht="38.25" customHeight="1" x14ac:dyDescent="0.25">
      <c r="A409" s="38" t="s">
        <v>246</v>
      </c>
      <c r="B409" s="20">
        <v>1192</v>
      </c>
      <c r="C409" s="20">
        <v>7394</v>
      </c>
      <c r="D409" s="20">
        <v>221775</v>
      </c>
      <c r="E409" s="38" t="s">
        <v>217</v>
      </c>
      <c r="F409" s="38" t="s">
        <v>268</v>
      </c>
      <c r="G409" s="39" t="s">
        <v>34</v>
      </c>
    </row>
    <row r="410" spans="1:9" s="40" customFormat="1" ht="15.75" customHeight="1" x14ac:dyDescent="0.25">
      <c r="A410" s="30" t="s">
        <v>74</v>
      </c>
      <c r="B410" s="30">
        <v>50</v>
      </c>
      <c r="C410" s="56">
        <v>360</v>
      </c>
      <c r="D410" s="56">
        <f>B410*C410</f>
        <v>18000</v>
      </c>
      <c r="E410" s="28" t="s">
        <v>217</v>
      </c>
      <c r="F410" s="29" t="s">
        <v>25</v>
      </c>
      <c r="G410" s="29" t="s">
        <v>34</v>
      </c>
    </row>
    <row r="411" spans="1:9" s="40" customFormat="1" ht="15.75" customHeight="1" x14ac:dyDescent="0.25">
      <c r="A411" s="30" t="s">
        <v>218</v>
      </c>
      <c r="B411" s="30">
        <v>400</v>
      </c>
      <c r="C411" s="56">
        <v>9</v>
      </c>
      <c r="D411" s="56">
        <f t="shared" ref="D411:D428" si="19">B411*C411</f>
        <v>3600</v>
      </c>
      <c r="E411" s="28" t="s">
        <v>217</v>
      </c>
      <c r="F411" s="29" t="s">
        <v>25</v>
      </c>
      <c r="G411" s="29" t="s">
        <v>34</v>
      </c>
    </row>
    <row r="412" spans="1:9" s="40" customFormat="1" ht="15.75" customHeight="1" x14ac:dyDescent="0.25">
      <c r="A412" s="30" t="s">
        <v>56</v>
      </c>
      <c r="B412" s="30">
        <v>50</v>
      </c>
      <c r="C412" s="56">
        <v>225</v>
      </c>
      <c r="D412" s="56">
        <f t="shared" si="19"/>
        <v>11250</v>
      </c>
      <c r="E412" s="28" t="s">
        <v>217</v>
      </c>
      <c r="F412" s="29" t="s">
        <v>25</v>
      </c>
      <c r="G412" s="29" t="s">
        <v>34</v>
      </c>
    </row>
    <row r="413" spans="1:9" s="40" customFormat="1" ht="15.75" customHeight="1" x14ac:dyDescent="0.25">
      <c r="A413" s="30" t="s">
        <v>57</v>
      </c>
      <c r="B413" s="30">
        <v>40</v>
      </c>
      <c r="C413" s="56">
        <v>60</v>
      </c>
      <c r="D413" s="56">
        <f t="shared" si="19"/>
        <v>2400</v>
      </c>
      <c r="E413" s="28" t="s">
        <v>217</v>
      </c>
      <c r="F413" s="29" t="s">
        <v>25</v>
      </c>
      <c r="G413" s="29" t="s">
        <v>34</v>
      </c>
    </row>
    <row r="414" spans="1:9" s="40" customFormat="1" ht="15.75" customHeight="1" x14ac:dyDescent="0.25">
      <c r="A414" s="30" t="s">
        <v>58</v>
      </c>
      <c r="B414" s="30">
        <v>40</v>
      </c>
      <c r="C414" s="56">
        <v>35</v>
      </c>
      <c r="D414" s="56">
        <f t="shared" si="19"/>
        <v>1400</v>
      </c>
      <c r="E414" s="28" t="s">
        <v>217</v>
      </c>
      <c r="F414" s="29" t="s">
        <v>25</v>
      </c>
      <c r="G414" s="29" t="s">
        <v>34</v>
      </c>
    </row>
    <row r="415" spans="1:9" s="40" customFormat="1" ht="15.75" customHeight="1" x14ac:dyDescent="0.25">
      <c r="A415" s="30" t="s">
        <v>60</v>
      </c>
      <c r="B415" s="30">
        <v>40</v>
      </c>
      <c r="C415" s="56">
        <v>25</v>
      </c>
      <c r="D415" s="56">
        <f t="shared" si="19"/>
        <v>1000</v>
      </c>
      <c r="E415" s="28" t="s">
        <v>217</v>
      </c>
      <c r="F415" s="29" t="s">
        <v>25</v>
      </c>
      <c r="G415" s="29" t="s">
        <v>34</v>
      </c>
    </row>
    <row r="416" spans="1:9" s="41" customFormat="1" ht="15.75" customHeight="1" x14ac:dyDescent="0.25">
      <c r="A416" s="30" t="s">
        <v>208</v>
      </c>
      <c r="B416" s="30">
        <v>50</v>
      </c>
      <c r="C416" s="56">
        <v>750</v>
      </c>
      <c r="D416" s="56">
        <f t="shared" si="19"/>
        <v>37500</v>
      </c>
      <c r="E416" s="28" t="s">
        <v>217</v>
      </c>
      <c r="F416" s="29" t="s">
        <v>25</v>
      </c>
      <c r="G416" s="29" t="s">
        <v>34</v>
      </c>
    </row>
    <row r="417" spans="1:7" s="40" customFormat="1" ht="15.75" customHeight="1" x14ac:dyDescent="0.25">
      <c r="A417" s="30" t="s">
        <v>207</v>
      </c>
      <c r="B417" s="30">
        <v>50</v>
      </c>
      <c r="C417" s="56">
        <v>750</v>
      </c>
      <c r="D417" s="56">
        <f t="shared" si="19"/>
        <v>37500</v>
      </c>
      <c r="E417" s="28" t="s">
        <v>217</v>
      </c>
      <c r="F417" s="29" t="s">
        <v>25</v>
      </c>
      <c r="G417" s="29" t="s">
        <v>34</v>
      </c>
    </row>
    <row r="418" spans="1:7" s="41" customFormat="1" ht="27" customHeight="1" x14ac:dyDescent="0.25">
      <c r="A418" s="30" t="s">
        <v>209</v>
      </c>
      <c r="B418" s="30">
        <v>25</v>
      </c>
      <c r="C418" s="56">
        <v>1980</v>
      </c>
      <c r="D418" s="56">
        <f t="shared" si="19"/>
        <v>49500</v>
      </c>
      <c r="E418" s="28" t="s">
        <v>217</v>
      </c>
      <c r="F418" s="29" t="s">
        <v>25</v>
      </c>
      <c r="G418" s="29" t="s">
        <v>34</v>
      </c>
    </row>
    <row r="419" spans="1:7" s="40" customFormat="1" ht="15.75" customHeight="1" x14ac:dyDescent="0.25">
      <c r="A419" s="30" t="s">
        <v>53</v>
      </c>
      <c r="B419" s="30">
        <v>2</v>
      </c>
      <c r="C419" s="56">
        <v>225</v>
      </c>
      <c r="D419" s="56">
        <f t="shared" si="19"/>
        <v>450</v>
      </c>
      <c r="E419" s="28" t="s">
        <v>217</v>
      </c>
      <c r="F419" s="29" t="s">
        <v>25</v>
      </c>
      <c r="G419" s="29" t="s">
        <v>34</v>
      </c>
    </row>
    <row r="420" spans="1:7" s="40" customFormat="1" ht="15.75" customHeight="1" x14ac:dyDescent="0.25">
      <c r="A420" s="30" t="s">
        <v>54</v>
      </c>
      <c r="B420" s="30">
        <v>5</v>
      </c>
      <c r="C420" s="56">
        <v>25</v>
      </c>
      <c r="D420" s="56">
        <f t="shared" si="19"/>
        <v>125</v>
      </c>
      <c r="E420" s="28" t="s">
        <v>217</v>
      </c>
      <c r="F420" s="29" t="s">
        <v>25</v>
      </c>
      <c r="G420" s="29" t="s">
        <v>34</v>
      </c>
    </row>
    <row r="421" spans="1:7" s="40" customFormat="1" ht="15.75" customHeight="1" x14ac:dyDescent="0.25">
      <c r="A421" s="30" t="s">
        <v>55</v>
      </c>
      <c r="B421" s="30">
        <v>50</v>
      </c>
      <c r="C421" s="56">
        <v>90</v>
      </c>
      <c r="D421" s="56">
        <f t="shared" si="19"/>
        <v>4500</v>
      </c>
      <c r="E421" s="28" t="s">
        <v>217</v>
      </c>
      <c r="F421" s="29" t="s">
        <v>25</v>
      </c>
      <c r="G421" s="29" t="s">
        <v>34</v>
      </c>
    </row>
    <row r="422" spans="1:7" s="40" customFormat="1" ht="15.75" customHeight="1" x14ac:dyDescent="0.25">
      <c r="A422" s="30" t="s">
        <v>223</v>
      </c>
      <c r="B422" s="30">
        <v>50</v>
      </c>
      <c r="C422" s="56">
        <v>225</v>
      </c>
      <c r="D422" s="56">
        <f t="shared" si="19"/>
        <v>11250</v>
      </c>
      <c r="E422" s="28" t="s">
        <v>217</v>
      </c>
      <c r="F422" s="29" t="s">
        <v>25</v>
      </c>
      <c r="G422" s="29" t="s">
        <v>34</v>
      </c>
    </row>
    <row r="423" spans="1:7" s="40" customFormat="1" ht="15.75" customHeight="1" x14ac:dyDescent="0.25">
      <c r="A423" s="30" t="s">
        <v>59</v>
      </c>
      <c r="B423" s="30">
        <v>200</v>
      </c>
      <c r="C423" s="56">
        <v>55</v>
      </c>
      <c r="D423" s="56">
        <f t="shared" si="19"/>
        <v>11000</v>
      </c>
      <c r="E423" s="28" t="s">
        <v>217</v>
      </c>
      <c r="F423" s="29" t="s">
        <v>25</v>
      </c>
      <c r="G423" s="29" t="s">
        <v>34</v>
      </c>
    </row>
    <row r="424" spans="1:7" s="40" customFormat="1" ht="14.25" customHeight="1" x14ac:dyDescent="0.25">
      <c r="A424" s="30" t="s">
        <v>61</v>
      </c>
      <c r="B424" s="30">
        <v>75</v>
      </c>
      <c r="C424" s="56">
        <v>25</v>
      </c>
      <c r="D424" s="56">
        <f t="shared" si="19"/>
        <v>1875</v>
      </c>
      <c r="E424" s="28" t="s">
        <v>217</v>
      </c>
      <c r="F424" s="29" t="s">
        <v>25</v>
      </c>
      <c r="G424" s="29" t="s">
        <v>34</v>
      </c>
    </row>
    <row r="425" spans="1:7" s="40" customFormat="1" ht="15.75" customHeight="1" x14ac:dyDescent="0.25">
      <c r="A425" s="30" t="s">
        <v>76</v>
      </c>
      <c r="B425" s="30">
        <v>10</v>
      </c>
      <c r="C425" s="56">
        <v>1200</v>
      </c>
      <c r="D425" s="56">
        <f t="shared" si="19"/>
        <v>12000</v>
      </c>
      <c r="E425" s="28" t="s">
        <v>217</v>
      </c>
      <c r="F425" s="29" t="s">
        <v>25</v>
      </c>
      <c r="G425" s="29" t="s">
        <v>34</v>
      </c>
    </row>
    <row r="426" spans="1:7" s="40" customFormat="1" ht="18.75" customHeight="1" x14ac:dyDescent="0.25">
      <c r="A426" s="30" t="s">
        <v>63</v>
      </c>
      <c r="B426" s="30">
        <v>10</v>
      </c>
      <c r="C426" s="56">
        <v>55</v>
      </c>
      <c r="D426" s="56">
        <f t="shared" si="19"/>
        <v>550</v>
      </c>
      <c r="E426" s="28" t="s">
        <v>217</v>
      </c>
      <c r="F426" s="29" t="s">
        <v>25</v>
      </c>
      <c r="G426" s="29" t="s">
        <v>34</v>
      </c>
    </row>
    <row r="427" spans="1:7" s="40" customFormat="1" ht="16.5" customHeight="1" x14ac:dyDescent="0.25">
      <c r="A427" s="30" t="s">
        <v>77</v>
      </c>
      <c r="B427" s="36">
        <v>5</v>
      </c>
      <c r="C427" s="56">
        <v>975</v>
      </c>
      <c r="D427" s="56">
        <f t="shared" si="19"/>
        <v>4875</v>
      </c>
      <c r="E427" s="28" t="s">
        <v>217</v>
      </c>
      <c r="F427" s="29" t="s">
        <v>25</v>
      </c>
      <c r="G427" s="29" t="s">
        <v>34</v>
      </c>
    </row>
    <row r="428" spans="1:7" s="41" customFormat="1" ht="15.75" customHeight="1" x14ac:dyDescent="0.25">
      <c r="A428" s="30" t="s">
        <v>79</v>
      </c>
      <c r="B428" s="36">
        <v>40</v>
      </c>
      <c r="C428" s="56">
        <v>325</v>
      </c>
      <c r="D428" s="56">
        <f t="shared" si="19"/>
        <v>13000</v>
      </c>
      <c r="E428" s="28" t="s">
        <v>217</v>
      </c>
      <c r="F428" s="29" t="s">
        <v>25</v>
      </c>
      <c r="G428" s="29" t="s">
        <v>34</v>
      </c>
    </row>
    <row r="429" spans="1:7" s="41" customFormat="1" ht="40.5" customHeight="1" x14ac:dyDescent="0.25">
      <c r="A429" s="38" t="s">
        <v>412</v>
      </c>
      <c r="B429" s="20">
        <f>SUM(B430:B435)</f>
        <v>46000</v>
      </c>
      <c r="C429" s="20">
        <f>SUM(C430:C435)</f>
        <v>7963</v>
      </c>
      <c r="D429" s="20">
        <f>SUM(D430:D435)</f>
        <v>48708000</v>
      </c>
      <c r="E429" s="38" t="s">
        <v>217</v>
      </c>
      <c r="F429" s="38" t="s">
        <v>268</v>
      </c>
      <c r="G429" s="39" t="s">
        <v>34</v>
      </c>
    </row>
    <row r="430" spans="1:7" s="64" customFormat="1" ht="18.75" customHeight="1" x14ac:dyDescent="0.25">
      <c r="A430" s="30" t="s">
        <v>413</v>
      </c>
      <c r="B430" s="36">
        <v>8000</v>
      </c>
      <c r="C430" s="56">
        <v>2182</v>
      </c>
      <c r="D430" s="56">
        <f>B430*C430</f>
        <v>17456000</v>
      </c>
      <c r="E430" s="28" t="s">
        <v>217</v>
      </c>
      <c r="F430" s="29" t="s">
        <v>25</v>
      </c>
      <c r="G430" s="29" t="s">
        <v>34</v>
      </c>
    </row>
    <row r="431" spans="1:7" s="64" customFormat="1" ht="18.75" customHeight="1" x14ac:dyDescent="0.25">
      <c r="A431" s="30" t="s">
        <v>414</v>
      </c>
      <c r="B431" s="36">
        <v>8000</v>
      </c>
      <c r="C431" s="56">
        <v>1800</v>
      </c>
      <c r="D431" s="56">
        <f t="shared" ref="D431:D435" si="20">B431*C431</f>
        <v>14400000</v>
      </c>
      <c r="E431" s="28" t="s">
        <v>217</v>
      </c>
      <c r="F431" s="29" t="s">
        <v>25</v>
      </c>
      <c r="G431" s="29" t="s">
        <v>34</v>
      </c>
    </row>
    <row r="432" spans="1:7" s="64" customFormat="1" ht="18.75" customHeight="1" x14ac:dyDescent="0.25">
      <c r="A432" s="30" t="s">
        <v>415</v>
      </c>
      <c r="B432" s="36">
        <v>4000</v>
      </c>
      <c r="C432" s="56">
        <v>3770</v>
      </c>
      <c r="D432" s="56">
        <f t="shared" si="20"/>
        <v>15080000</v>
      </c>
      <c r="E432" s="28" t="s">
        <v>217</v>
      </c>
      <c r="F432" s="29" t="s">
        <v>25</v>
      </c>
      <c r="G432" s="29" t="s">
        <v>34</v>
      </c>
    </row>
    <row r="433" spans="1:7" s="64" customFormat="1" ht="18.75" customHeight="1" x14ac:dyDescent="0.25">
      <c r="A433" s="30" t="s">
        <v>416</v>
      </c>
      <c r="B433" s="36">
        <v>8000</v>
      </c>
      <c r="C433" s="56">
        <v>125</v>
      </c>
      <c r="D433" s="56">
        <f t="shared" si="20"/>
        <v>1000000</v>
      </c>
      <c r="E433" s="28" t="s">
        <v>217</v>
      </c>
      <c r="F433" s="29" t="s">
        <v>25</v>
      </c>
      <c r="G433" s="29" t="s">
        <v>34</v>
      </c>
    </row>
    <row r="434" spans="1:7" s="64" customFormat="1" ht="18.75" customHeight="1" x14ac:dyDescent="0.25">
      <c r="A434" s="30" t="s">
        <v>417</v>
      </c>
      <c r="B434" s="36">
        <v>8000</v>
      </c>
      <c r="C434" s="56">
        <v>44</v>
      </c>
      <c r="D434" s="56">
        <f t="shared" si="20"/>
        <v>352000</v>
      </c>
      <c r="E434" s="28" t="s">
        <v>217</v>
      </c>
      <c r="F434" s="29" t="s">
        <v>25</v>
      </c>
      <c r="G434" s="29" t="s">
        <v>34</v>
      </c>
    </row>
    <row r="435" spans="1:7" s="64" customFormat="1" ht="18.75" customHeight="1" x14ac:dyDescent="0.25">
      <c r="A435" s="30" t="s">
        <v>418</v>
      </c>
      <c r="B435" s="36">
        <v>10000</v>
      </c>
      <c r="C435" s="56">
        <v>42</v>
      </c>
      <c r="D435" s="56">
        <f t="shared" si="20"/>
        <v>420000</v>
      </c>
      <c r="E435" s="28" t="s">
        <v>217</v>
      </c>
      <c r="F435" s="29" t="s">
        <v>25</v>
      </c>
      <c r="G435" s="29" t="s">
        <v>34</v>
      </c>
    </row>
    <row r="436" spans="1:7" s="41" customFormat="1" ht="34.5" customHeight="1" x14ac:dyDescent="0.25">
      <c r="A436" s="38" t="s">
        <v>411</v>
      </c>
      <c r="B436" s="39" t="s">
        <v>269</v>
      </c>
      <c r="C436" s="39" t="s">
        <v>269</v>
      </c>
      <c r="D436" s="39" t="s">
        <v>269</v>
      </c>
      <c r="E436" s="39" t="s">
        <v>269</v>
      </c>
      <c r="F436" s="38" t="s">
        <v>268</v>
      </c>
      <c r="G436" s="39" t="s">
        <v>34</v>
      </c>
    </row>
    <row r="437" spans="1:7" s="40" customFormat="1" ht="9.75" customHeight="1" x14ac:dyDescent="0.25">
      <c r="A437" s="30"/>
      <c r="B437" s="36"/>
      <c r="C437" s="63"/>
      <c r="D437" s="63"/>
      <c r="E437" s="28"/>
      <c r="F437" s="29"/>
      <c r="G437" s="29"/>
    </row>
    <row r="438" spans="1:7" s="41" customFormat="1" ht="33.75" customHeight="1" x14ac:dyDescent="0.25">
      <c r="A438" s="21" t="s">
        <v>26</v>
      </c>
      <c r="B438" s="21" t="s">
        <v>27</v>
      </c>
      <c r="C438" s="21" t="s">
        <v>28</v>
      </c>
      <c r="D438" s="21" t="s">
        <v>29</v>
      </c>
      <c r="E438" s="21" t="s">
        <v>30</v>
      </c>
      <c r="F438" s="21" t="s">
        <v>31</v>
      </c>
      <c r="G438" s="21" t="s">
        <v>32</v>
      </c>
    </row>
    <row r="439" spans="1:7" s="41" customFormat="1" ht="37.5" customHeight="1" x14ac:dyDescent="0.25">
      <c r="A439" s="23" t="s">
        <v>250</v>
      </c>
      <c r="B439" s="23"/>
      <c r="C439" s="23"/>
      <c r="D439" s="23"/>
      <c r="E439" s="23"/>
      <c r="F439" s="23"/>
      <c r="G439" s="23"/>
    </row>
    <row r="440" spans="1:7" s="41" customFormat="1" ht="28.5" customHeight="1" x14ac:dyDescent="0.25">
      <c r="A440" s="38" t="s">
        <v>249</v>
      </c>
      <c r="B440" s="39" t="s">
        <v>269</v>
      </c>
      <c r="C440" s="39" t="s">
        <v>269</v>
      </c>
      <c r="D440" s="39" t="s">
        <v>269</v>
      </c>
      <c r="E440" s="39" t="s">
        <v>269</v>
      </c>
      <c r="F440" s="38" t="s">
        <v>268</v>
      </c>
      <c r="G440" s="39" t="s">
        <v>34</v>
      </c>
    </row>
    <row r="441" spans="1:7" s="41" customFormat="1" ht="11.25" customHeight="1" x14ac:dyDescent="0.25">
      <c r="A441" s="42"/>
      <c r="B441" s="43"/>
      <c r="C441" s="43"/>
      <c r="D441" s="43"/>
      <c r="E441" s="43"/>
      <c r="F441" s="43"/>
      <c r="G441" s="43"/>
    </row>
    <row r="442" spans="1:7" s="41" customFormat="1" ht="31.5" customHeight="1" x14ac:dyDescent="0.25">
      <c r="A442" s="38" t="s">
        <v>248</v>
      </c>
      <c r="B442" s="39" t="s">
        <v>269</v>
      </c>
      <c r="C442" s="39" t="s">
        <v>269</v>
      </c>
      <c r="D442" s="39" t="s">
        <v>269</v>
      </c>
      <c r="E442" s="39" t="s">
        <v>269</v>
      </c>
      <c r="F442" s="38" t="s">
        <v>268</v>
      </c>
      <c r="G442" s="39" t="s">
        <v>34</v>
      </c>
    </row>
    <row r="443" spans="1:7" s="48" customFormat="1" ht="9" customHeight="1" x14ac:dyDescent="0.25">
      <c r="A443" s="42"/>
      <c r="B443" s="43"/>
      <c r="C443" s="43"/>
      <c r="D443" s="43"/>
      <c r="E443" s="43"/>
      <c r="F443" s="43"/>
      <c r="G443" s="43"/>
    </row>
    <row r="444" spans="1:7" s="48" customFormat="1" ht="22.5" customHeight="1" x14ac:dyDescent="0.25">
      <c r="A444" s="38" t="s">
        <v>251</v>
      </c>
      <c r="B444" s="39" t="s">
        <v>269</v>
      </c>
      <c r="C444" s="39" t="s">
        <v>269</v>
      </c>
      <c r="D444" s="39" t="s">
        <v>269</v>
      </c>
      <c r="E444" s="39" t="s">
        <v>269</v>
      </c>
      <c r="F444" s="38" t="s">
        <v>268</v>
      </c>
      <c r="G444" s="39" t="s">
        <v>34</v>
      </c>
    </row>
    <row r="445" spans="1:7" x14ac:dyDescent="0.25">
      <c r="A445" s="42"/>
      <c r="B445" s="43"/>
      <c r="C445" s="43"/>
      <c r="D445" s="43"/>
      <c r="E445" s="43"/>
      <c r="F445" s="43"/>
      <c r="G445" s="43"/>
    </row>
    <row r="446" spans="1:7" x14ac:dyDescent="0.25">
      <c r="A446" s="38" t="s">
        <v>252</v>
      </c>
      <c r="B446" s="39" t="s">
        <v>269</v>
      </c>
      <c r="C446" s="39" t="s">
        <v>269</v>
      </c>
      <c r="D446" s="39" t="s">
        <v>269</v>
      </c>
      <c r="E446" s="39" t="s">
        <v>269</v>
      </c>
      <c r="F446" s="38" t="s">
        <v>268</v>
      </c>
      <c r="G446" s="39" t="s">
        <v>34</v>
      </c>
    </row>
    <row r="447" spans="1:7" ht="12" customHeight="1" x14ac:dyDescent="0.25">
      <c r="A447" s="25"/>
      <c r="B447" s="22"/>
      <c r="C447" s="22"/>
      <c r="D447" s="22"/>
      <c r="E447" s="22"/>
      <c r="F447" s="22"/>
      <c r="G447" s="22"/>
    </row>
    <row r="448" spans="1:7" s="48" customFormat="1" ht="30" x14ac:dyDescent="0.25">
      <c r="A448" s="21" t="s">
        <v>26</v>
      </c>
      <c r="B448" s="21" t="s">
        <v>27</v>
      </c>
      <c r="C448" s="21" t="s">
        <v>28</v>
      </c>
      <c r="D448" s="21" t="s">
        <v>29</v>
      </c>
      <c r="E448" s="21" t="s">
        <v>30</v>
      </c>
      <c r="F448" s="21" t="s">
        <v>31</v>
      </c>
      <c r="G448" s="21" t="s">
        <v>32</v>
      </c>
    </row>
    <row r="449" spans="1:7" s="53" customFormat="1" ht="36" customHeight="1" x14ac:dyDescent="0.25">
      <c r="A449" s="23" t="s">
        <v>222</v>
      </c>
      <c r="B449" s="23"/>
      <c r="C449" s="23"/>
      <c r="D449" s="54">
        <v>168.65</v>
      </c>
      <c r="E449" s="23"/>
      <c r="F449" s="23"/>
      <c r="G449" s="23"/>
    </row>
    <row r="450" spans="1:7" s="48" customFormat="1" ht="42" customHeight="1" x14ac:dyDescent="0.25">
      <c r="A450" s="38" t="s">
        <v>253</v>
      </c>
      <c r="B450" s="39" t="s">
        <v>269</v>
      </c>
      <c r="C450" s="39" t="s">
        <v>269</v>
      </c>
      <c r="D450" s="39" t="s">
        <v>269</v>
      </c>
      <c r="E450" s="39" t="s">
        <v>269</v>
      </c>
      <c r="F450" s="38" t="s">
        <v>268</v>
      </c>
      <c r="G450" s="39" t="s">
        <v>34</v>
      </c>
    </row>
    <row r="451" spans="1:7" ht="10.5" customHeight="1" x14ac:dyDescent="0.25">
      <c r="A451" s="42"/>
      <c r="B451" s="43"/>
      <c r="C451" s="43"/>
      <c r="D451" s="43"/>
      <c r="E451" s="43"/>
      <c r="F451" s="43"/>
      <c r="G451" s="43"/>
    </row>
    <row r="452" spans="1:7" s="48" customFormat="1" ht="31.5" customHeight="1" x14ac:dyDescent="0.25">
      <c r="A452" s="38" t="s">
        <v>254</v>
      </c>
      <c r="B452" s="39" t="s">
        <v>269</v>
      </c>
      <c r="C452" s="39" t="s">
        <v>269</v>
      </c>
      <c r="D452" s="39" t="s">
        <v>269</v>
      </c>
      <c r="E452" s="39" t="s">
        <v>269</v>
      </c>
      <c r="F452" s="38" t="s">
        <v>268</v>
      </c>
      <c r="G452" s="39" t="s">
        <v>34</v>
      </c>
    </row>
    <row r="453" spans="1:7" ht="11.25" customHeight="1" x14ac:dyDescent="0.25">
      <c r="A453" s="25"/>
      <c r="B453" s="22"/>
      <c r="C453" s="22"/>
      <c r="D453" s="22"/>
      <c r="E453" s="22"/>
      <c r="F453" s="22"/>
      <c r="G453" s="22"/>
    </row>
    <row r="454" spans="1:7" ht="38.25" x14ac:dyDescent="0.25">
      <c r="A454" s="38" t="s">
        <v>255</v>
      </c>
      <c r="B454" s="20">
        <v>1080</v>
      </c>
      <c r="C454" s="20">
        <v>7727</v>
      </c>
      <c r="D454" s="20">
        <v>168650</v>
      </c>
      <c r="E454" s="38" t="s">
        <v>217</v>
      </c>
      <c r="F454" s="38" t="s">
        <v>268</v>
      </c>
      <c r="G454" s="39" t="s">
        <v>34</v>
      </c>
    </row>
    <row r="455" spans="1:7" x14ac:dyDescent="0.25">
      <c r="A455" s="30" t="s">
        <v>74</v>
      </c>
      <c r="B455" s="30">
        <v>20</v>
      </c>
      <c r="C455" s="56">
        <v>360</v>
      </c>
      <c r="D455" s="56">
        <f t="shared" ref="D455:D469" si="21">B455*C455</f>
        <v>7200</v>
      </c>
      <c r="E455" s="28" t="s">
        <v>217</v>
      </c>
      <c r="F455" s="29" t="s">
        <v>25</v>
      </c>
      <c r="G455" s="29" t="s">
        <v>34</v>
      </c>
    </row>
    <row r="456" spans="1:7" x14ac:dyDescent="0.25">
      <c r="A456" s="30" t="s">
        <v>75</v>
      </c>
      <c r="B456" s="30">
        <v>500</v>
      </c>
      <c r="C456" s="56">
        <v>9</v>
      </c>
      <c r="D456" s="56">
        <f t="shared" si="21"/>
        <v>4500</v>
      </c>
      <c r="E456" s="28" t="s">
        <v>217</v>
      </c>
      <c r="F456" s="29" t="s">
        <v>25</v>
      </c>
      <c r="G456" s="29" t="s">
        <v>34</v>
      </c>
    </row>
    <row r="457" spans="1:7" x14ac:dyDescent="0.25">
      <c r="A457" s="30" t="s">
        <v>56</v>
      </c>
      <c r="B457" s="30">
        <v>50</v>
      </c>
      <c r="C457" s="56">
        <v>225</v>
      </c>
      <c r="D457" s="56">
        <f t="shared" si="21"/>
        <v>11250</v>
      </c>
      <c r="E457" s="28" t="s">
        <v>217</v>
      </c>
      <c r="F457" s="29" t="s">
        <v>25</v>
      </c>
      <c r="G457" s="29" t="s">
        <v>34</v>
      </c>
    </row>
    <row r="458" spans="1:7" x14ac:dyDescent="0.25">
      <c r="A458" s="30" t="s">
        <v>57</v>
      </c>
      <c r="B458" s="30">
        <v>20</v>
      </c>
      <c r="C458" s="56">
        <v>60</v>
      </c>
      <c r="D458" s="56">
        <f t="shared" si="21"/>
        <v>1200</v>
      </c>
      <c r="E458" s="28" t="s">
        <v>217</v>
      </c>
      <c r="F458" s="29" t="s">
        <v>25</v>
      </c>
      <c r="G458" s="29" t="s">
        <v>34</v>
      </c>
    </row>
    <row r="459" spans="1:7" x14ac:dyDescent="0.25">
      <c r="A459" s="30" t="s">
        <v>58</v>
      </c>
      <c r="B459" s="30">
        <v>20</v>
      </c>
      <c r="C459" s="56">
        <v>50</v>
      </c>
      <c r="D459" s="56">
        <f t="shared" si="21"/>
        <v>1000</v>
      </c>
      <c r="E459" s="28" t="s">
        <v>217</v>
      </c>
      <c r="F459" s="29" t="s">
        <v>25</v>
      </c>
      <c r="G459" s="29" t="s">
        <v>34</v>
      </c>
    </row>
    <row r="460" spans="1:7" x14ac:dyDescent="0.25">
      <c r="A460" s="30" t="s">
        <v>80</v>
      </c>
      <c r="B460" s="30">
        <v>40</v>
      </c>
      <c r="C460" s="56">
        <v>25</v>
      </c>
      <c r="D460" s="56">
        <f t="shared" si="21"/>
        <v>1000</v>
      </c>
      <c r="E460" s="28" t="s">
        <v>217</v>
      </c>
      <c r="F460" s="29" t="s">
        <v>25</v>
      </c>
      <c r="G460" s="29" t="s">
        <v>34</v>
      </c>
    </row>
    <row r="461" spans="1:7" s="35" customFormat="1" x14ac:dyDescent="0.25">
      <c r="A461" s="30" t="s">
        <v>61</v>
      </c>
      <c r="B461" s="30">
        <v>120</v>
      </c>
      <c r="C461" s="56">
        <v>25</v>
      </c>
      <c r="D461" s="56">
        <f t="shared" si="21"/>
        <v>3000</v>
      </c>
      <c r="E461" s="28" t="s">
        <v>217</v>
      </c>
      <c r="F461" s="29" t="s">
        <v>25</v>
      </c>
      <c r="G461" s="29" t="s">
        <v>34</v>
      </c>
    </row>
    <row r="462" spans="1:7" x14ac:dyDescent="0.25">
      <c r="A462" s="30" t="s">
        <v>76</v>
      </c>
      <c r="B462" s="30">
        <v>50</v>
      </c>
      <c r="C462" s="56">
        <v>1200</v>
      </c>
      <c r="D462" s="56">
        <f t="shared" si="21"/>
        <v>60000</v>
      </c>
      <c r="E462" s="28" t="s">
        <v>217</v>
      </c>
      <c r="F462" s="29" t="s">
        <v>25</v>
      </c>
      <c r="G462" s="29" t="s">
        <v>34</v>
      </c>
    </row>
    <row r="463" spans="1:7" x14ac:dyDescent="0.25">
      <c r="A463" s="30" t="s">
        <v>213</v>
      </c>
      <c r="B463" s="30">
        <v>10</v>
      </c>
      <c r="C463" s="56">
        <v>2400</v>
      </c>
      <c r="D463" s="56">
        <f t="shared" si="21"/>
        <v>24000</v>
      </c>
      <c r="E463" s="28" t="s">
        <v>217</v>
      </c>
      <c r="F463" s="29" t="s">
        <v>25</v>
      </c>
      <c r="G463" s="29" t="s">
        <v>34</v>
      </c>
    </row>
    <row r="464" spans="1:7" x14ac:dyDescent="0.25">
      <c r="A464" s="30" t="s">
        <v>77</v>
      </c>
      <c r="B464" s="36">
        <v>4</v>
      </c>
      <c r="C464" s="56">
        <v>975</v>
      </c>
      <c r="D464" s="56">
        <f t="shared" si="21"/>
        <v>3900</v>
      </c>
      <c r="E464" s="28" t="s">
        <v>217</v>
      </c>
      <c r="F464" s="29" t="s">
        <v>25</v>
      </c>
      <c r="G464" s="29" t="s">
        <v>34</v>
      </c>
    </row>
    <row r="465" spans="1:7" x14ac:dyDescent="0.25">
      <c r="A465" s="30" t="s">
        <v>78</v>
      </c>
      <c r="B465" s="36">
        <v>60</v>
      </c>
      <c r="C465" s="56">
        <v>150</v>
      </c>
      <c r="D465" s="56">
        <f t="shared" si="21"/>
        <v>9000</v>
      </c>
      <c r="E465" s="28" t="s">
        <v>217</v>
      </c>
      <c r="F465" s="29" t="s">
        <v>25</v>
      </c>
      <c r="G465" s="29" t="s">
        <v>34</v>
      </c>
    </row>
    <row r="466" spans="1:7" x14ac:dyDescent="0.25">
      <c r="A466" s="30" t="s">
        <v>51</v>
      </c>
      <c r="B466" s="30">
        <v>3</v>
      </c>
      <c r="C466" s="56">
        <v>1500</v>
      </c>
      <c r="D466" s="56">
        <f t="shared" si="21"/>
        <v>4500</v>
      </c>
      <c r="E466" s="28" t="s">
        <v>217</v>
      </c>
      <c r="F466" s="29" t="s">
        <v>25</v>
      </c>
      <c r="G466" s="29" t="s">
        <v>34</v>
      </c>
    </row>
    <row r="467" spans="1:7" x14ac:dyDescent="0.25">
      <c r="A467" s="30" t="s">
        <v>52</v>
      </c>
      <c r="B467" s="30">
        <v>30</v>
      </c>
      <c r="C467" s="56">
        <v>250</v>
      </c>
      <c r="D467" s="56">
        <f t="shared" si="21"/>
        <v>7500</v>
      </c>
      <c r="E467" s="28" t="s">
        <v>217</v>
      </c>
      <c r="F467" s="29" t="s">
        <v>25</v>
      </c>
      <c r="G467" s="29" t="s">
        <v>34</v>
      </c>
    </row>
    <row r="468" spans="1:7" x14ac:dyDescent="0.25">
      <c r="A468" s="30" t="s">
        <v>53</v>
      </c>
      <c r="B468" s="30">
        <v>3</v>
      </c>
      <c r="C468" s="56">
        <v>300</v>
      </c>
      <c r="D468" s="56">
        <f t="shared" si="21"/>
        <v>900</v>
      </c>
      <c r="E468" s="28" t="s">
        <v>217</v>
      </c>
      <c r="F468" s="29" t="s">
        <v>25</v>
      </c>
      <c r="G468" s="29" t="s">
        <v>34</v>
      </c>
    </row>
    <row r="469" spans="1:7" s="48" customFormat="1" ht="24" customHeight="1" x14ac:dyDescent="0.25">
      <c r="A469" s="30" t="s">
        <v>214</v>
      </c>
      <c r="B469" s="36">
        <v>150</v>
      </c>
      <c r="C469" s="56">
        <v>198</v>
      </c>
      <c r="D469" s="56">
        <f t="shared" si="21"/>
        <v>29700</v>
      </c>
      <c r="E469" s="28" t="s">
        <v>217</v>
      </c>
      <c r="F469" s="29" t="s">
        <v>25</v>
      </c>
      <c r="G469" s="29" t="s">
        <v>34</v>
      </c>
    </row>
    <row r="470" spans="1:7" ht="30" x14ac:dyDescent="0.25">
      <c r="A470" s="61" t="s">
        <v>256</v>
      </c>
      <c r="B470" s="39" t="s">
        <v>269</v>
      </c>
      <c r="C470" s="39" t="s">
        <v>269</v>
      </c>
      <c r="D470" s="39" t="s">
        <v>269</v>
      </c>
      <c r="E470" s="39" t="s">
        <v>269</v>
      </c>
      <c r="F470" s="38" t="s">
        <v>268</v>
      </c>
      <c r="G470" s="39" t="s">
        <v>34</v>
      </c>
    </row>
    <row r="471" spans="1:7" ht="23.25" x14ac:dyDescent="0.35">
      <c r="A471" s="62" t="s">
        <v>323</v>
      </c>
      <c r="G471" s="59">
        <v>462643104</v>
      </c>
    </row>
  </sheetData>
  <mergeCells count="13">
    <mergeCell ref="A5:G5"/>
    <mergeCell ref="A6:G6"/>
    <mergeCell ref="A7:G7"/>
    <mergeCell ref="A8:G8"/>
    <mergeCell ref="A10:G10"/>
    <mergeCell ref="A9:G9"/>
    <mergeCell ref="G11:G12"/>
    <mergeCell ref="A11:A12"/>
    <mergeCell ref="B11:B12"/>
    <mergeCell ref="C11:C12"/>
    <mergeCell ref="D11:D12"/>
    <mergeCell ref="E11:E12"/>
    <mergeCell ref="F11:F12"/>
  </mergeCells>
  <hyperlinks>
    <hyperlink ref="A357" r:id="rId1" display="http://www.amazon.com/USB-SATA-5-25-Cable-Adapter/dp/B000YJBL78/ref=sr_1_3?ie=UTF8&amp;qid=1308594973&amp;sr=8-3"/>
    <hyperlink ref="A359" r:id="rId2" display="http://www.amazon.com/Belkin-Anti-Static-Wrist-Adjustable-Grounding/dp/B00004Z5D1/ref=sr_1_1?ie=UTF8&amp;qid=1308596578&amp;sr=8-1"/>
    <hyperlink ref="A360" r:id="rId3" display="http://www.amazon.com/gp/product/B0041Q38SA/ref=ox_sc_act_title_3?ie=UTF8&amp;m=ATVPDKIKX0DER"/>
    <hyperlink ref="A361" r:id="rId4" display="http://www.amazon.com/gp/product/B000JE9LD4/ref=ox_sc_act_title_2?ie=UTF8&amp;m=ATVPDKIKX0DER"/>
    <hyperlink ref="A366" r:id="rId5" display="http://www.amazon.com/Seagate-Barracuda-3-5-Inch-Internal-ST3000DM001/dp/B005T3GRLY/ref=sr_1_1?s=electronics&amp;ie=UTF8&amp;qid=1357926152&amp;sr=1-1&amp;keywords=3TB"/>
    <hyperlink ref="A371" r:id="rId6" tooltip="Enlace permanente: Conector universal unico para celulares" display="http://lagmanweb.com/conector-universal-unico-para-celulares/"/>
  </hyperlinks>
  <pageMargins left="0.7" right="0.7" top="0.75" bottom="0.75" header="0.3" footer="0.3"/>
  <pageSetup paperSize="9" orientation="portrait" verticalDpi="0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POA DICRIM 2017</vt:lpstr>
      <vt:lpstr>plan necesidades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Planificacionestra</dc:creator>
  <cp:lastModifiedBy>pproyectos</cp:lastModifiedBy>
  <cp:lastPrinted>2014-02-21T20:26:05Z</cp:lastPrinted>
  <dcterms:created xsi:type="dcterms:W3CDTF">2013-08-19T23:37:42Z</dcterms:created>
  <dcterms:modified xsi:type="dcterms:W3CDTF">2017-04-25T14:20:26Z</dcterms:modified>
</cp:coreProperties>
</file>