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2240" windowHeight="9240" tabRatio="293" activeTab="1"/>
  </bookViews>
  <sheets>
    <sheet name="POA ANALISIS DE CARGOS" sheetId="3" r:id="rId1"/>
    <sheet name="PRESUPUESTO " sheetId="2" r:id="rId2"/>
    <sheet name="Hoja2" sheetId="4" r:id="rId3"/>
    <sheet name="Hoja1" sheetId="5" r:id="rId4"/>
  </sheets>
  <definedNames>
    <definedName name="_xlnm.Print_Area" localSheetId="1">'PRESUPUESTO '!$A$1:$E$48</definedName>
  </definedNames>
  <calcPr calcId="145621"/>
</workbook>
</file>

<file path=xl/calcChain.xml><?xml version="1.0" encoding="utf-8"?>
<calcChain xmlns="http://schemas.openxmlformats.org/spreadsheetml/2006/main">
  <c r="E35" i="2"/>
  <c r="E34"/>
  <c r="E33"/>
  <c r="E32"/>
  <c r="E4" l="1"/>
  <c r="E15" l="1"/>
  <c r="E3" l="1"/>
  <c r="E5"/>
  <c r="E6"/>
  <c r="E8"/>
  <c r="E12"/>
  <c r="E13"/>
  <c r="E19"/>
  <c r="E20"/>
  <c r="E21"/>
  <c r="E22"/>
  <c r="E23"/>
  <c r="E24"/>
  <c r="E25"/>
  <c r="E26"/>
  <c r="E27"/>
  <c r="E28"/>
  <c r="E29"/>
  <c r="E30"/>
  <c r="E31"/>
  <c r="E36"/>
  <c r="E37"/>
  <c r="E38"/>
  <c r="E39"/>
  <c r="E43"/>
  <c r="E44"/>
  <c r="E45" l="1"/>
  <c r="E40"/>
  <c r="E16"/>
  <c r="E9"/>
  <c r="E47" l="1"/>
</calcChain>
</file>

<file path=xl/sharedStrings.xml><?xml version="1.0" encoding="utf-8"?>
<sst xmlns="http://schemas.openxmlformats.org/spreadsheetml/2006/main" count="152" uniqueCount="126">
  <si>
    <t>PALACIO DE LA POLICIA NACIONAL</t>
  </si>
  <si>
    <t>TODO POR LA PATRIA</t>
  </si>
  <si>
    <t xml:space="preserve"> </t>
  </si>
  <si>
    <t xml:space="preserve">META ESTRATÉGICA </t>
  </si>
  <si>
    <t>INDICADOR</t>
  </si>
  <si>
    <t>LÍNEA BASE</t>
  </si>
  <si>
    <t>NOMBRE</t>
  </si>
  <si>
    <t>CLASE</t>
  </si>
  <si>
    <t>4.TRIM</t>
  </si>
  <si>
    <t>TOTAL</t>
  </si>
  <si>
    <t>EFICACIA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</si>
  <si>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</si>
  <si>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</si>
  <si>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</si>
  <si>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</si>
  <si>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</si>
  <si>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</si>
  <si>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3.TRIM</t>
  </si>
  <si>
    <t>DIRECCIÓN CENTRAL DE RECURSOS HUMANOS</t>
  </si>
  <si>
    <t>ENERO/FEBRERO</t>
  </si>
  <si>
    <t>DEPARTAMENTO DE ANÁLISIS Y CARGO</t>
  </si>
  <si>
    <t>ACTUALIZAR Y APROBAR LOS MANUALES DE FUNCIONES Y CARGOS EN NUESTRA INSTITUCIÓN</t>
  </si>
  <si>
    <t>MAYO/JUNIO</t>
  </si>
  <si>
    <r>
      <rPr>
        <b/>
        <sz val="12"/>
        <rFont val="Times New Roman"/>
        <family val="1"/>
      </rPr>
      <t>2.1</t>
    </r>
    <r>
      <rPr>
        <sz val="12"/>
        <rFont val="Times New Roman"/>
        <family val="1"/>
      </rPr>
      <t xml:space="preserve"> Hacer entrevistas del área a intervenir </t>
    </r>
  </si>
  <si>
    <t>SEPTIEMBRE/ OCTUBRE</t>
  </si>
  <si>
    <r>
      <rPr>
        <b/>
        <sz val="12"/>
        <rFont val="Times New Roman"/>
        <family val="1"/>
      </rPr>
      <t>2.2</t>
    </r>
    <r>
      <rPr>
        <sz val="12"/>
        <rFont val="Times New Roman"/>
        <family val="1"/>
      </rPr>
      <t xml:space="preserve"> Documentar perfil idóneo para el cargo</t>
    </r>
  </si>
  <si>
    <t xml:space="preserve">OCTUBRE/ NOVIEMBRE </t>
  </si>
  <si>
    <r>
      <rPr>
        <b/>
        <sz val="12"/>
        <rFont val="Times New Roman"/>
        <family val="1"/>
      </rPr>
      <t>2.3</t>
    </r>
    <r>
      <rPr>
        <b/>
        <sz val="12"/>
        <rFont val="Arial"/>
        <family val="2"/>
      </rPr>
      <t xml:space="preserve"> </t>
    </r>
    <r>
      <rPr>
        <sz val="12"/>
        <rFont val="Times New Roman"/>
        <family val="1"/>
      </rPr>
      <t>Presentar propuesta para aprobación</t>
    </r>
  </si>
  <si>
    <t>DICIEMBRE</t>
  </si>
  <si>
    <t>CANTIDAD</t>
  </si>
  <si>
    <t>EQUIPOS TECNOLOGICOS</t>
  </si>
  <si>
    <t>PRECIO UNITARIO EN RD$</t>
  </si>
  <si>
    <t>PRECIO</t>
  </si>
  <si>
    <t>COMPUTADORAS</t>
  </si>
  <si>
    <t>MESAS DE COMPUTADORA</t>
  </si>
  <si>
    <t>7,000 $ c/u</t>
  </si>
  <si>
    <t xml:space="preserve">TONNERS 85A CE285A HP LASERJET </t>
  </si>
  <si>
    <t>1,000 $ c/u</t>
  </si>
  <si>
    <t>SUB-TOTAL</t>
  </si>
  <si>
    <t xml:space="preserve">EQUIPOS DE OFICINA </t>
  </si>
  <si>
    <t>ARCHIVOS DE METAL DE 4 GAVETAS</t>
  </si>
  <si>
    <t>SILLON EJECUTIVO</t>
  </si>
  <si>
    <t>ESCRITORIO</t>
  </si>
  <si>
    <t>MATERIALES GASTABLES</t>
  </si>
  <si>
    <t>2,000 $ c/u</t>
  </si>
  <si>
    <t>RESMAS DE PAPEL BOND 8 1/2 X 11</t>
  </si>
  <si>
    <t>RESMAS DE PAPEL BOND 8 1/2 X 13</t>
  </si>
  <si>
    <t>1,530 $ c/u</t>
  </si>
  <si>
    <t>MEMORIAS EXTERNA</t>
  </si>
  <si>
    <t>6,000 $</t>
  </si>
  <si>
    <t xml:space="preserve">CAJAS DE LAPICEROS PUNTO FINO AZUL </t>
  </si>
  <si>
    <t>401 $ c/u</t>
  </si>
  <si>
    <t>CAJAS LAPICES DE CARBON</t>
  </si>
  <si>
    <t>171 $ c/u</t>
  </si>
  <si>
    <t>RECORDS DE 500 PAGINAS</t>
  </si>
  <si>
    <t>301 $ c/u</t>
  </si>
  <si>
    <t>CARPETAS DE ARGOLLA</t>
  </si>
  <si>
    <t>501 $ c/u</t>
  </si>
  <si>
    <t>LIBRETAS DE APUNTES 8 1/2 x 11</t>
  </si>
  <si>
    <t>121 $ c/u</t>
  </si>
  <si>
    <t>CAJA DE FOLDERS 8 1/2 X 11</t>
  </si>
  <si>
    <t>2,200 $ c/u</t>
  </si>
  <si>
    <t>CAJA DE SOBRES MANILA   8 1/2 X 11</t>
  </si>
  <si>
    <t>201 c/u</t>
  </si>
  <si>
    <t>CINTA PEGANTE TRANSPARENTE</t>
  </si>
  <si>
    <t>191 $ c/u</t>
  </si>
  <si>
    <t>BORRADORES LIQUIDO</t>
  </si>
  <si>
    <t>161 $ c/u</t>
  </si>
  <si>
    <t>GRAPADORAS</t>
  </si>
  <si>
    <t>CAJAS DE GRAPA</t>
  </si>
  <si>
    <t>51 $ c/u</t>
  </si>
  <si>
    <t>CAJAS DE CLIPS</t>
  </si>
  <si>
    <t>SACA-GRAPA</t>
  </si>
  <si>
    <t>PAQUETES DE CDS. EN BLANCO</t>
  </si>
  <si>
    <t xml:space="preserve">CAMIONETA 4X4 </t>
  </si>
  <si>
    <t>COMBUSTIBLES (GALONES)</t>
  </si>
  <si>
    <t>FOCO ESTRATEGICO: DESARROLLO DE LA FUNCION DE RR-HH.</t>
  </si>
  <si>
    <t>1.TRIM</t>
  </si>
  <si>
    <t>2. TRIM</t>
  </si>
  <si>
    <t xml:space="preserve">  Dpto. Análisis y Cargo</t>
  </si>
  <si>
    <r>
      <t>OBJETIVO: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3.1</t>
    </r>
    <r>
      <rPr>
        <sz val="12"/>
        <rFont val="Times New Roman"/>
        <family val="1"/>
      </rPr>
      <t xml:space="preserve">  IMPLEMENTAR LOS MANUALES, REGLAMENTOS Y CODIGOS YA APROBADOS QUE REGULAN EL ACCIONAR DEL TALENTO HUMANO.</t>
    </r>
  </si>
  <si>
    <t xml:space="preserve">  VER ANEXO</t>
  </si>
  <si>
    <t xml:space="preserve"> VER ANEXO  </t>
  </si>
  <si>
    <t>POA 2017</t>
  </si>
  <si>
    <t xml:space="preserve">Cantidad de Manuales con el estándar metodológico definido </t>
  </si>
  <si>
    <r>
      <rPr>
        <b/>
        <sz val="12"/>
        <rFont val="Times New Roman"/>
        <family val="1"/>
      </rPr>
      <t>1.1</t>
    </r>
    <r>
      <rPr>
        <sz val="12"/>
        <rFont val="Times New Roman"/>
        <family val="1"/>
      </rPr>
      <t xml:space="preserve">  Realizar levantamiento de Manuales existentes</t>
    </r>
  </si>
  <si>
    <r>
      <rPr>
        <b/>
        <sz val="12"/>
        <rFont val="Times New Roman"/>
        <family val="1"/>
      </rPr>
      <t>1.2</t>
    </r>
    <r>
      <rPr>
        <sz val="12"/>
        <rFont val="Times New Roman"/>
        <family val="1"/>
      </rPr>
      <t xml:space="preserve"> Clasificar los Manuales que no cumplen con el estándar.</t>
    </r>
  </si>
  <si>
    <r>
      <rPr>
        <b/>
        <sz val="12"/>
        <rFont val="Times New Roman"/>
        <family val="1"/>
      </rPr>
      <t>1.3</t>
    </r>
    <r>
      <rPr>
        <sz val="12"/>
        <rFont val="Times New Roman"/>
        <family val="1"/>
      </rPr>
      <t xml:space="preserve"> Actualizar la metodología de los manuales identificados. </t>
    </r>
  </si>
  <si>
    <r>
      <t xml:space="preserve">1.5 </t>
    </r>
    <r>
      <rPr>
        <sz val="12"/>
        <rFont val="Times New Roman"/>
        <family val="1"/>
      </rPr>
      <t>Remitir al Director Central de  RR.HH P.N. los manuales bajo estándar metodológicos</t>
    </r>
  </si>
  <si>
    <t>IMPRESORAS HP 1515</t>
  </si>
  <si>
    <t>TONNERS CS 540, 541, 542, 543</t>
  </si>
  <si>
    <t>TRITURADORA</t>
  </si>
  <si>
    <t>MEDIO DE TRANSPORTE Y COMBUSTIBLES</t>
  </si>
  <si>
    <t>SILLAS PARA DIGITADOR</t>
  </si>
  <si>
    <t>LAPTOP</t>
  </si>
  <si>
    <t xml:space="preserve"> Adecuar los Manuales de  funciones  y de cargos existentes no estandarizados </t>
  </si>
  <si>
    <t>JULIO</t>
  </si>
  <si>
    <t>AGOSTO</t>
  </si>
  <si>
    <t>ABRIL</t>
  </si>
  <si>
    <t>PRESUPUESTO PARA EL POA</t>
  </si>
  <si>
    <t xml:space="preserve"> PRESENTAR ANTE EL CONSEJO LOS MANUALES DE FUNCIONES Y PERFILES DE CARGOS BAJO EL ESTANDAR DEFINIDO POR LA  POLICIA NACIONAL</t>
  </si>
  <si>
    <r>
      <rPr>
        <b/>
        <sz val="12"/>
        <rFont val="Times New Roman"/>
        <family val="1"/>
      </rPr>
      <t>1.4</t>
    </r>
    <r>
      <rPr>
        <sz val="12"/>
        <rFont val="Times New Roman"/>
        <family val="1"/>
      </rPr>
      <t xml:space="preserve">  Revisar metodológica de los manuales.</t>
    </r>
  </si>
  <si>
    <t>ENCUADERNADORA</t>
  </si>
  <si>
    <t>ESPIRALES PLASTICO PAQ. 100</t>
  </si>
  <si>
    <t>PORTADA PARA ENCUADERNAR PAQ. 100</t>
  </si>
  <si>
    <t>Manuales Aprobados e Implementados</t>
  </si>
  <si>
    <t xml:space="preserve">  Identificar el Perfil Idoneo para ocupar los cargos </t>
  </si>
  <si>
    <t xml:space="preserve">Miembros Policiales Designado de acuerdo al cargos y perfil establecido </t>
  </si>
  <si>
    <t>PLAN DE NECESIDADES 2017</t>
  </si>
  <si>
    <t>PROYECCION</t>
  </si>
  <si>
    <t>DESCRIPCION DEL ELEMENTO</t>
  </si>
  <si>
    <t>CANT.</t>
  </si>
  <si>
    <t>VALOR UNIT</t>
  </si>
  <si>
    <t>VALOR TOTAL</t>
  </si>
  <si>
    <t>MES DE COMPRA</t>
  </si>
  <si>
    <t>FUENTE FINANCIACION</t>
  </si>
  <si>
    <t>UNIDAD DESTINO</t>
  </si>
  <si>
    <t>UNITARIO</t>
  </si>
  <si>
    <t>DIRECCIÓN DE PLANIFICACÍON ESTRATEGICA</t>
  </si>
  <si>
    <t>1. Elaborar el Plan Operativo Anual de la P.N. y Reorientar el Plan Estrategico Institucional</t>
  </si>
  <si>
    <t xml:space="preserve">1.1. Acompañamiento  del equipo tecnico que componen  la DIPE, a los diferentes ejes de la P.N.
</t>
  </si>
  <si>
    <t>Funcionamiento</t>
  </si>
  <si>
    <t>PLANIFICACIÓN</t>
  </si>
  <si>
    <t>1.2. Reorientación de los objetivos institucionales y de los planes de acción con su correspondientes estrategias de primer y segundo nivel para la consolidación del Plan Operativo Anual del 2014, de la P.N.</t>
  </si>
  <si>
    <t>1.3 Asesorar en la elaboración de los planes de necesidades correspondiente a la formulación del presupuesto 2014 de la P.N.</t>
  </si>
  <si>
    <t>1.4. Asesorar en la elaboracion de los planes de compra correspondiente a la formulacion del presupuesto 2014 de la P.N.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</si>
</sst>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b/>
      <sz val="11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9" fillId="0" borderId="0"/>
  </cellStyleXfs>
  <cellXfs count="19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0" borderId="0" xfId="0"/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/>
    <xf numFmtId="0" fontId="11" fillId="0" borderId="14" xfId="0" applyFont="1" applyFill="1" applyBorder="1"/>
    <xf numFmtId="0" fontId="9" fillId="0" borderId="2" xfId="0" applyFont="1" applyFill="1" applyBorder="1"/>
    <xf numFmtId="0" fontId="11" fillId="0" borderId="0" xfId="0" applyFont="1" applyFill="1" applyBorder="1"/>
    <xf numFmtId="43" fontId="9" fillId="0" borderId="2" xfId="1" applyFont="1" applyBorder="1"/>
    <xf numFmtId="43" fontId="7" fillId="0" borderId="2" xfId="1" applyFont="1" applyBorder="1" applyAlignment="1">
      <alignment horizontal="center" vertical="top"/>
    </xf>
    <xf numFmtId="43" fontId="9" fillId="0" borderId="0" xfId="1" applyFont="1" applyBorder="1"/>
    <xf numFmtId="43" fontId="0" fillId="0" borderId="0" xfId="1" applyFont="1" applyBorder="1"/>
    <xf numFmtId="43" fontId="9" fillId="0" borderId="14" xfId="1" applyFont="1" applyFill="1" applyBorder="1"/>
    <xf numFmtId="43" fontId="9" fillId="0" borderId="2" xfId="1" applyFont="1" applyBorder="1" applyAlignment="1">
      <alignment horizontal="right"/>
    </xf>
    <xf numFmtId="43" fontId="9" fillId="0" borderId="2" xfId="1" applyFont="1" applyBorder="1" applyAlignment="1">
      <alignment horizontal="left"/>
    </xf>
    <xf numFmtId="43" fontId="0" fillId="0" borderId="0" xfId="1" applyFont="1"/>
    <xf numFmtId="43" fontId="0" fillId="0" borderId="2" xfId="1" applyFont="1" applyBorder="1"/>
    <xf numFmtId="0" fontId="0" fillId="0" borderId="14" xfId="0" applyBorder="1" applyAlignment="1">
      <alignment horizontal="center"/>
    </xf>
    <xf numFmtId="0" fontId="9" fillId="0" borderId="14" xfId="0" applyFont="1" applyBorder="1"/>
    <xf numFmtId="4" fontId="9" fillId="0" borderId="14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9" fillId="0" borderId="17" xfId="1" applyFont="1" applyBorder="1"/>
    <xf numFmtId="0" fontId="0" fillId="0" borderId="16" xfId="0" applyBorder="1"/>
    <xf numFmtId="0" fontId="11" fillId="0" borderId="21" xfId="0" applyFont="1" applyFill="1" applyBorder="1"/>
    <xf numFmtId="43" fontId="0" fillId="0" borderId="21" xfId="1" applyFont="1" applyBorder="1"/>
    <xf numFmtId="43" fontId="9" fillId="0" borderId="21" xfId="1" applyFont="1" applyBorder="1"/>
    <xf numFmtId="43" fontId="11" fillId="0" borderId="0" xfId="1" applyFont="1" applyBorder="1"/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43" fontId="0" fillId="0" borderId="0" xfId="0" applyNumberFormat="1"/>
    <xf numFmtId="0" fontId="11" fillId="0" borderId="0" xfId="0" applyFont="1" applyBorder="1"/>
    <xf numFmtId="0" fontId="8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3" fontId="11" fillId="0" borderId="0" xfId="0" applyNumberFormat="1" applyFont="1"/>
    <xf numFmtId="4" fontId="5" fillId="0" borderId="0" xfId="1" applyNumberFormat="1" applyFont="1" applyBorder="1" applyAlignment="1">
      <alignment horizontal="right"/>
    </xf>
    <xf numFmtId="43" fontId="5" fillId="0" borderId="0" xfId="1" applyFont="1" applyBorder="1"/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3" fontId="5" fillId="8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right" vertical="center" wrapText="1"/>
    </xf>
    <xf numFmtId="3" fontId="11" fillId="8" borderId="2" xfId="0" applyNumberFormat="1" applyFont="1" applyFill="1" applyBorder="1" applyAlignment="1"/>
    <xf numFmtId="3" fontId="5" fillId="8" borderId="2" xfId="0" applyNumberFormat="1" applyFont="1" applyFill="1" applyBorder="1" applyAlignment="1">
      <alignment horizontal="center" vertical="center"/>
    </xf>
    <xf numFmtId="0" fontId="9" fillId="8" borderId="2" xfId="0" applyFont="1" applyFill="1" applyBorder="1"/>
    <xf numFmtId="3" fontId="11" fillId="8" borderId="2" xfId="0" applyNumberFormat="1" applyFont="1" applyFill="1" applyBorder="1" applyAlignment="1">
      <alignment vertical="center"/>
    </xf>
    <xf numFmtId="3" fontId="11" fillId="8" borderId="2" xfId="0" applyNumberFormat="1" applyFont="1" applyFill="1" applyBorder="1"/>
    <xf numFmtId="0" fontId="11" fillId="9" borderId="2" xfId="0" applyFont="1" applyFill="1" applyBorder="1" applyAlignment="1">
      <alignment horizontal="justify" vertical="top" wrapText="1"/>
    </xf>
    <xf numFmtId="0" fontId="11" fillId="10" borderId="2" xfId="0" applyFont="1" applyFill="1" applyBorder="1" applyAlignment="1">
      <alignment horizontal="justify" vertical="top" wrapText="1"/>
    </xf>
    <xf numFmtId="0" fontId="9" fillId="10" borderId="2" xfId="0" applyFont="1" applyFill="1" applyBorder="1" applyAlignment="1">
      <alignment horizontal="center" vertical="center" wrapText="1"/>
    </xf>
    <xf numFmtId="4" fontId="9" fillId="10" borderId="2" xfId="2" applyNumberFormat="1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horizontal="center" vertical="center" wrapText="1"/>
    </xf>
    <xf numFmtId="3" fontId="9" fillId="10" borderId="2" xfId="0" applyNumberFormat="1" applyFont="1" applyFill="1" applyBorder="1"/>
    <xf numFmtId="0" fontId="5" fillId="11" borderId="2" xfId="0" applyFont="1" applyFill="1" applyBorder="1" applyAlignment="1">
      <alignment horizontal="justify" vertical="center" wrapText="1"/>
    </xf>
    <xf numFmtId="4" fontId="13" fillId="11" borderId="2" xfId="2" applyNumberFormat="1" applyFont="1" applyFill="1" applyBorder="1" applyAlignment="1">
      <alignment horizontal="center" vertical="center"/>
    </xf>
    <xf numFmtId="4" fontId="14" fillId="11" borderId="2" xfId="1" applyNumberFormat="1" applyFont="1" applyFill="1" applyBorder="1" applyAlignment="1">
      <alignment horizontal="center" vertical="center"/>
    </xf>
    <xf numFmtId="4" fontId="14" fillId="11" borderId="2" xfId="2" applyNumberFormat="1" applyFont="1" applyFill="1" applyBorder="1" applyAlignment="1">
      <alignment horizontal="center" vertical="center"/>
    </xf>
    <xf numFmtId="3" fontId="5" fillId="11" borderId="2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3" fontId="13" fillId="11" borderId="2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15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4" borderId="2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left" wrapText="1"/>
    </xf>
    <xf numFmtId="0" fontId="2" fillId="4" borderId="27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6" borderId="16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2" fillId="0" borderId="2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3" fontId="11" fillId="7" borderId="9" xfId="0" applyNumberFormat="1" applyFont="1" applyFill="1" applyBorder="1" applyAlignment="1">
      <alignment horizontal="center"/>
    </xf>
    <xf numFmtId="3" fontId="11" fillId="7" borderId="10" xfId="0" applyNumberFormat="1" applyFont="1" applyFill="1" applyBorder="1" applyAlignment="1">
      <alignment horizontal="center"/>
    </xf>
    <xf numFmtId="3" fontId="5" fillId="4" borderId="37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/>
    </xf>
    <xf numFmtId="0" fontId="11" fillId="9" borderId="16" xfId="2" applyFont="1" applyFill="1" applyBorder="1" applyAlignment="1">
      <alignment vertical="center"/>
    </xf>
    <xf numFmtId="0" fontId="0" fillId="9" borderId="21" xfId="0" applyFill="1" applyBorder="1" applyAlignment="1"/>
    <xf numFmtId="0" fontId="0" fillId="9" borderId="17" xfId="0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1120589</xdr:colOff>
      <xdr:row>0</xdr:row>
      <xdr:rowOff>104775</xdr:rowOff>
    </xdr:from>
    <xdr:to>
      <xdr:col>0</xdr:col>
      <xdr:colOff>1882589</xdr:colOff>
      <xdr:row>4</xdr:row>
      <xdr:rowOff>115981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9" y="104775"/>
          <a:ext cx="762000" cy="763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390525</xdr:colOff>
      <xdr:row>0</xdr:row>
      <xdr:rowOff>114300</xdr:rowOff>
    </xdr:from>
    <xdr:to>
      <xdr:col>11</xdr:col>
      <xdr:colOff>484094</xdr:colOff>
      <xdr:row>4</xdr:row>
      <xdr:rowOff>157443</xdr:rowOff>
    </xdr:to>
    <xdr:pic>
      <xdr:nvPicPr>
        <xdr:cNvPr id="3" name="Imagen 1" descr="Descripción: M1-DCRH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6985" t="3999" r="20914"/>
        <a:stretch>
          <a:fillRect/>
        </a:stretch>
      </xdr:blipFill>
      <xdr:spPr bwMode="auto">
        <a:xfrm>
          <a:off x="8029575" y="114300"/>
          <a:ext cx="750794" cy="79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82" zoomScaleNormal="82" workbookViewId="0">
      <selection activeCell="C32" sqref="C32"/>
    </sheetView>
  </sheetViews>
  <sheetFormatPr baseColWidth="10" defaultColWidth="11.42578125" defaultRowHeight="15" customHeight="1"/>
  <cols>
    <col min="1" max="1" width="28.7109375" customWidth="1"/>
    <col min="3" max="3" width="15.5703125" customWidth="1"/>
    <col min="4" max="4" width="16.140625" customWidth="1"/>
    <col min="7" max="7" width="2" customWidth="1"/>
    <col min="8" max="8" width="7.5703125" customWidth="1"/>
    <col min="9" max="9" width="10.28515625" customWidth="1"/>
    <col min="10" max="10" width="9.85546875" customWidth="1"/>
    <col min="11" max="11" width="0.140625" hidden="1" customWidth="1"/>
    <col min="12" max="12" width="10.85546875" customWidth="1"/>
    <col min="13" max="13" width="28.42578125" hidden="1" customWidth="1"/>
    <col min="14" max="15" width="9.7109375" customWidth="1"/>
  </cols>
  <sheetData>
    <row r="1" spans="1:1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130" t="s">
        <v>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5" customHeight="1">
      <c r="A3" s="131" t="s">
        <v>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5" customHeight="1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5" customHeight="1">
      <c r="A6" s="132" t="s">
        <v>83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5" customHeight="1" thickBot="1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5" customHeight="1" thickBot="1">
      <c r="A8" s="88" t="s">
        <v>76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1:15" ht="15" customHeight="1">
      <c r="A9" s="91" t="s">
        <v>80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1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1:15" ht="15" customHeight="1" thickBot="1">
      <c r="A11" s="97" t="s">
        <v>3</v>
      </c>
      <c r="B11" s="98"/>
      <c r="C11" s="98"/>
      <c r="D11" s="98"/>
      <c r="E11" s="98"/>
      <c r="F11" s="98"/>
      <c r="G11" s="99"/>
      <c r="H11" s="99"/>
      <c r="I11" s="98"/>
      <c r="J11" s="98"/>
      <c r="K11" s="98"/>
      <c r="L11" s="98"/>
      <c r="M11" s="98"/>
      <c r="N11" s="98"/>
      <c r="O11" s="100"/>
    </row>
    <row r="12" spans="1:15" ht="15" customHeight="1" thickBot="1">
      <c r="A12" s="101" t="s">
        <v>100</v>
      </c>
      <c r="B12" s="102"/>
      <c r="C12" s="105" t="s">
        <v>4</v>
      </c>
      <c r="D12" s="105"/>
      <c r="E12" s="105"/>
      <c r="F12" s="105"/>
      <c r="G12" s="106" t="s">
        <v>5</v>
      </c>
      <c r="H12" s="107"/>
      <c r="I12" s="105"/>
      <c r="J12" s="105"/>
      <c r="K12" s="105"/>
      <c r="L12" s="105"/>
      <c r="M12" s="105"/>
      <c r="N12" s="105"/>
      <c r="O12" s="110"/>
    </row>
    <row r="13" spans="1:15" ht="15" customHeight="1" thickBot="1">
      <c r="A13" s="101"/>
      <c r="B13" s="102"/>
      <c r="C13" s="111" t="s">
        <v>6</v>
      </c>
      <c r="D13" s="111"/>
      <c r="E13" s="112"/>
      <c r="F13" s="45" t="s">
        <v>7</v>
      </c>
      <c r="G13" s="108"/>
      <c r="H13" s="109"/>
      <c r="I13" s="43" t="s">
        <v>77</v>
      </c>
      <c r="J13" s="44" t="s">
        <v>78</v>
      </c>
      <c r="K13" s="113" t="s">
        <v>17</v>
      </c>
      <c r="L13" s="114"/>
      <c r="M13" s="1"/>
      <c r="N13" s="1" t="s">
        <v>8</v>
      </c>
      <c r="O13" s="5" t="s">
        <v>9</v>
      </c>
    </row>
    <row r="14" spans="1:15" ht="15" customHeight="1">
      <c r="A14" s="101"/>
      <c r="B14" s="102"/>
      <c r="C14" s="115" t="s">
        <v>84</v>
      </c>
      <c r="D14" s="116"/>
      <c r="E14" s="117"/>
      <c r="F14" s="121" t="s">
        <v>10</v>
      </c>
      <c r="G14" s="123">
        <v>11</v>
      </c>
      <c r="H14" s="124"/>
      <c r="I14" s="137">
        <v>3</v>
      </c>
      <c r="J14" s="137">
        <v>3</v>
      </c>
      <c r="K14" s="127">
        <v>3</v>
      </c>
      <c r="L14" s="128"/>
      <c r="M14" s="49"/>
      <c r="N14" s="133">
        <v>3</v>
      </c>
      <c r="O14" s="139">
        <v>12</v>
      </c>
    </row>
    <row r="15" spans="1:15" ht="15" customHeight="1" thickBot="1">
      <c r="A15" s="103"/>
      <c r="B15" s="104"/>
      <c r="C15" s="118"/>
      <c r="D15" s="119"/>
      <c r="E15" s="120"/>
      <c r="F15" s="122"/>
      <c r="G15" s="125"/>
      <c r="H15" s="126"/>
      <c r="I15" s="138"/>
      <c r="J15" s="138"/>
      <c r="K15" s="126"/>
      <c r="L15" s="129"/>
      <c r="M15" s="50"/>
      <c r="N15" s="125"/>
      <c r="O15" s="140"/>
    </row>
    <row r="16" spans="1:15" ht="15" customHeight="1" thickBot="1">
      <c r="A16" s="134" t="s">
        <v>21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</row>
    <row r="17" spans="1:15" ht="15" customHeight="1" thickBot="1">
      <c r="A17" s="85" t="s">
        <v>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</row>
    <row r="18" spans="1:15" ht="15" customHeight="1" thickBot="1">
      <c r="A18" s="3" t="s">
        <v>11</v>
      </c>
      <c r="B18" s="144" t="s">
        <v>12</v>
      </c>
      <c r="C18" s="146"/>
      <c r="D18" s="3" t="s">
        <v>13</v>
      </c>
      <c r="E18" s="144" t="s">
        <v>14</v>
      </c>
      <c r="F18" s="145"/>
      <c r="G18" s="146"/>
      <c r="H18" s="141" t="s">
        <v>15</v>
      </c>
      <c r="I18" s="142"/>
      <c r="J18" s="142"/>
      <c r="K18" s="143"/>
      <c r="L18" s="144" t="s">
        <v>16</v>
      </c>
      <c r="M18" s="145"/>
      <c r="N18" s="145"/>
      <c r="O18" s="146"/>
    </row>
    <row r="19" spans="1:15" ht="15" customHeight="1">
      <c r="A19" s="147" t="s">
        <v>95</v>
      </c>
      <c r="B19" s="149" t="s">
        <v>85</v>
      </c>
      <c r="C19" s="149"/>
      <c r="D19" s="52" t="s">
        <v>19</v>
      </c>
      <c r="E19" s="147" t="s">
        <v>79</v>
      </c>
      <c r="F19" s="147"/>
      <c r="G19" s="150"/>
      <c r="H19" s="151" t="s">
        <v>105</v>
      </c>
      <c r="I19" s="152"/>
      <c r="J19" s="152"/>
      <c r="K19" s="153"/>
      <c r="L19" s="159" t="s">
        <v>81</v>
      </c>
      <c r="M19" s="159"/>
      <c r="N19" s="159"/>
      <c r="O19" s="160"/>
    </row>
    <row r="20" spans="1:15" ht="15" customHeight="1">
      <c r="A20" s="148"/>
      <c r="B20" s="163" t="s">
        <v>86</v>
      </c>
      <c r="C20" s="163"/>
      <c r="D20" s="52" t="s">
        <v>98</v>
      </c>
      <c r="E20" s="147" t="s">
        <v>79</v>
      </c>
      <c r="F20" s="147"/>
      <c r="G20" s="150"/>
      <c r="H20" s="154"/>
      <c r="I20" s="148"/>
      <c r="J20" s="148"/>
      <c r="K20" s="155"/>
      <c r="L20" s="161"/>
      <c r="M20" s="161"/>
      <c r="N20" s="161"/>
      <c r="O20" s="162"/>
    </row>
    <row r="21" spans="1:15" ht="15" customHeight="1">
      <c r="A21" s="148"/>
      <c r="B21" s="164" t="s">
        <v>87</v>
      </c>
      <c r="C21" s="165"/>
      <c r="D21" s="52" t="s">
        <v>22</v>
      </c>
      <c r="E21" s="147" t="s">
        <v>79</v>
      </c>
      <c r="F21" s="147"/>
      <c r="G21" s="150"/>
      <c r="H21" s="154"/>
      <c r="I21" s="148"/>
      <c r="J21" s="148"/>
      <c r="K21" s="155"/>
      <c r="L21" s="161"/>
      <c r="M21" s="161"/>
      <c r="N21" s="161"/>
      <c r="O21" s="162"/>
    </row>
    <row r="22" spans="1:15" s="2" customFormat="1" ht="15" customHeight="1">
      <c r="A22" s="148"/>
      <c r="B22" s="164" t="s">
        <v>101</v>
      </c>
      <c r="C22" s="165"/>
      <c r="D22" s="52" t="s">
        <v>96</v>
      </c>
      <c r="E22" s="147" t="s">
        <v>79</v>
      </c>
      <c r="F22" s="147"/>
      <c r="G22" s="150"/>
      <c r="H22" s="154"/>
      <c r="I22" s="148"/>
      <c r="J22" s="148"/>
      <c r="K22" s="155"/>
      <c r="L22" s="161"/>
      <c r="M22" s="161"/>
      <c r="N22" s="161"/>
      <c r="O22" s="162"/>
    </row>
    <row r="23" spans="1:15" ht="15" customHeight="1" thickBot="1">
      <c r="A23" s="148"/>
      <c r="B23" s="174" t="s">
        <v>88</v>
      </c>
      <c r="C23" s="174"/>
      <c r="D23" s="52" t="s">
        <v>97</v>
      </c>
      <c r="E23" s="147" t="s">
        <v>79</v>
      </c>
      <c r="F23" s="147"/>
      <c r="G23" s="150"/>
      <c r="H23" s="156"/>
      <c r="I23" s="157"/>
      <c r="J23" s="157"/>
      <c r="K23" s="158"/>
      <c r="L23" s="161"/>
      <c r="M23" s="161"/>
      <c r="N23" s="161"/>
      <c r="O23" s="162"/>
    </row>
    <row r="24" spans="1:15" ht="15" customHeight="1">
      <c r="A24" s="148" t="s">
        <v>106</v>
      </c>
      <c r="B24" s="163" t="s">
        <v>23</v>
      </c>
      <c r="C24" s="163"/>
      <c r="D24" s="166" t="s">
        <v>24</v>
      </c>
      <c r="E24" s="167" t="s">
        <v>79</v>
      </c>
      <c r="F24" s="168"/>
      <c r="G24" s="169"/>
      <c r="H24" s="147" t="s">
        <v>107</v>
      </c>
      <c r="I24" s="147"/>
      <c r="J24" s="147"/>
      <c r="K24" s="147"/>
      <c r="L24" s="75" t="s">
        <v>82</v>
      </c>
      <c r="M24" s="76"/>
      <c r="N24" s="76"/>
      <c r="O24" s="77"/>
    </row>
    <row r="25" spans="1:15" ht="15" customHeight="1">
      <c r="A25" s="148"/>
      <c r="B25" s="163"/>
      <c r="C25" s="163"/>
      <c r="D25" s="166"/>
      <c r="E25" s="170"/>
      <c r="F25" s="161"/>
      <c r="G25" s="171"/>
      <c r="H25" s="148"/>
      <c r="I25" s="148"/>
      <c r="J25" s="148"/>
      <c r="K25" s="148"/>
      <c r="L25" s="78"/>
      <c r="M25" s="79"/>
      <c r="N25" s="79"/>
      <c r="O25" s="80"/>
    </row>
    <row r="26" spans="1:15" ht="15" customHeight="1">
      <c r="A26" s="148"/>
      <c r="B26" s="163"/>
      <c r="C26" s="163"/>
      <c r="D26" s="166"/>
      <c r="E26" s="150"/>
      <c r="F26" s="172"/>
      <c r="G26" s="173"/>
      <c r="H26" s="148"/>
      <c r="I26" s="148"/>
      <c r="J26" s="148"/>
      <c r="K26" s="148"/>
      <c r="L26" s="78"/>
      <c r="M26" s="79"/>
      <c r="N26" s="79"/>
      <c r="O26" s="80"/>
    </row>
    <row r="27" spans="1:15" ht="15" customHeight="1">
      <c r="A27" s="148"/>
      <c r="B27" s="163" t="s">
        <v>25</v>
      </c>
      <c r="C27" s="163"/>
      <c r="D27" s="166" t="s">
        <v>26</v>
      </c>
      <c r="E27" s="167" t="s">
        <v>79</v>
      </c>
      <c r="F27" s="168"/>
      <c r="G27" s="169"/>
      <c r="H27" s="148"/>
      <c r="I27" s="148"/>
      <c r="J27" s="148"/>
      <c r="K27" s="148"/>
      <c r="L27" s="78"/>
      <c r="M27" s="79"/>
      <c r="N27" s="79"/>
      <c r="O27" s="80"/>
    </row>
    <row r="28" spans="1:15" ht="15" customHeight="1">
      <c r="A28" s="148"/>
      <c r="B28" s="163"/>
      <c r="C28" s="163"/>
      <c r="D28" s="166"/>
      <c r="E28" s="150"/>
      <c r="F28" s="172"/>
      <c r="G28" s="173"/>
      <c r="H28" s="148"/>
      <c r="I28" s="148"/>
      <c r="J28" s="148"/>
      <c r="K28" s="148"/>
      <c r="L28" s="78"/>
      <c r="M28" s="79"/>
      <c r="N28" s="79"/>
      <c r="O28" s="80"/>
    </row>
    <row r="29" spans="1:15" ht="15" customHeight="1">
      <c r="A29" s="148"/>
      <c r="B29" s="175" t="s">
        <v>27</v>
      </c>
      <c r="C29" s="176"/>
      <c r="D29" s="166" t="s">
        <v>28</v>
      </c>
      <c r="E29" s="167" t="s">
        <v>79</v>
      </c>
      <c r="F29" s="168"/>
      <c r="G29" s="169"/>
      <c r="H29" s="148"/>
      <c r="I29" s="148"/>
      <c r="J29" s="148"/>
      <c r="K29" s="148"/>
      <c r="L29" s="78"/>
      <c r="M29" s="79"/>
      <c r="N29" s="79"/>
      <c r="O29" s="80"/>
    </row>
    <row r="30" spans="1:15" ht="15" customHeight="1">
      <c r="A30" s="148"/>
      <c r="B30" s="177"/>
      <c r="C30" s="178"/>
      <c r="D30" s="166"/>
      <c r="E30" s="150"/>
      <c r="F30" s="172"/>
      <c r="G30" s="173"/>
      <c r="H30" s="148"/>
      <c r="I30" s="148"/>
      <c r="J30" s="148"/>
      <c r="K30" s="148"/>
      <c r="L30" s="81"/>
      <c r="M30" s="82"/>
      <c r="N30" s="82"/>
      <c r="O30" s="83"/>
    </row>
    <row r="32" spans="1:15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O34" s="2"/>
    </row>
  </sheetData>
  <mergeCells count="54">
    <mergeCell ref="H24:K30"/>
    <mergeCell ref="B27:C28"/>
    <mergeCell ref="D27:D28"/>
    <mergeCell ref="E27:G28"/>
    <mergeCell ref="B29:C30"/>
    <mergeCell ref="D29:D30"/>
    <mergeCell ref="E29:G30"/>
    <mergeCell ref="A24:A30"/>
    <mergeCell ref="B24:C26"/>
    <mergeCell ref="D24:D26"/>
    <mergeCell ref="E24:G26"/>
    <mergeCell ref="B18:C18"/>
    <mergeCell ref="E18:G18"/>
    <mergeCell ref="E20:G20"/>
    <mergeCell ref="B21:C21"/>
    <mergeCell ref="E21:G21"/>
    <mergeCell ref="B23:C23"/>
    <mergeCell ref="E23:G23"/>
    <mergeCell ref="H18:K18"/>
    <mergeCell ref="L18:O18"/>
    <mergeCell ref="A19:A23"/>
    <mergeCell ref="B19:C19"/>
    <mergeCell ref="E19:G19"/>
    <mergeCell ref="H19:K23"/>
    <mergeCell ref="L19:O23"/>
    <mergeCell ref="B20:C20"/>
    <mergeCell ref="B22:C22"/>
    <mergeCell ref="E22:G22"/>
    <mergeCell ref="N14:N15"/>
    <mergeCell ref="A16:O16"/>
    <mergeCell ref="I14:I15"/>
    <mergeCell ref="J14:J15"/>
    <mergeCell ref="O14:O15"/>
    <mergeCell ref="A2:O2"/>
    <mergeCell ref="A3:O3"/>
    <mergeCell ref="A4:O4"/>
    <mergeCell ref="A5:O5"/>
    <mergeCell ref="A6:O6"/>
    <mergeCell ref="L24:O30"/>
    <mergeCell ref="A7:O7"/>
    <mergeCell ref="A17:O17"/>
    <mergeCell ref="A8:O8"/>
    <mergeCell ref="A9:O10"/>
    <mergeCell ref="A11:O11"/>
    <mergeCell ref="A12:B15"/>
    <mergeCell ref="C12:F12"/>
    <mergeCell ref="G12:H13"/>
    <mergeCell ref="I12:O12"/>
    <mergeCell ref="C13:E13"/>
    <mergeCell ref="K13:L13"/>
    <mergeCell ref="C14:E15"/>
    <mergeCell ref="F14:F15"/>
    <mergeCell ref="G14:H15"/>
    <mergeCell ref="K14:L15"/>
  </mergeCells>
  <pageMargins left="1.25" right="0.98425196850393704" top="0.74803149606299213" bottom="0.15748031496062992" header="0.35433070866141736" footer="0.59055118110236227"/>
  <pageSetup paperSize="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>
      <selection sqref="A1:D1"/>
    </sheetView>
  </sheetViews>
  <sheetFormatPr baseColWidth="10" defaultColWidth="11.42578125" defaultRowHeight="12.75"/>
  <cols>
    <col min="1" max="1" width="13.140625" style="6" customWidth="1"/>
    <col min="2" max="2" width="37" customWidth="1"/>
    <col min="3" max="3" width="14.28515625" customWidth="1"/>
    <col min="4" max="4" width="11.42578125" hidden="1" customWidth="1"/>
    <col min="5" max="5" width="20.28515625" style="2" customWidth="1"/>
  </cols>
  <sheetData>
    <row r="1" spans="1:8" ht="16.5" thickBot="1">
      <c r="A1" s="141" t="s">
        <v>99</v>
      </c>
      <c r="B1" s="142"/>
      <c r="C1" s="142"/>
      <c r="D1" s="146"/>
      <c r="E1" s="9"/>
      <c r="F1" s="2"/>
      <c r="G1" s="2"/>
      <c r="H1" s="2"/>
    </row>
    <row r="2" spans="1:8" ht="45">
      <c r="A2" s="38" t="s">
        <v>29</v>
      </c>
      <c r="B2" s="39" t="s">
        <v>30</v>
      </c>
      <c r="C2" s="40" t="s">
        <v>31</v>
      </c>
      <c r="D2" s="38" t="s">
        <v>32</v>
      </c>
      <c r="E2" s="38" t="s">
        <v>32</v>
      </c>
      <c r="F2" s="2"/>
      <c r="G2" s="2"/>
      <c r="H2" s="2"/>
    </row>
    <row r="3" spans="1:8" s="2" customFormat="1" ht="15.75">
      <c r="A3" s="7">
        <v>2</v>
      </c>
      <c r="B3" s="8" t="s">
        <v>33</v>
      </c>
      <c r="C3" s="17">
        <v>20500</v>
      </c>
      <c r="D3" s="18"/>
      <c r="E3" s="17">
        <f>A3*C3</f>
        <v>41000</v>
      </c>
    </row>
    <row r="4" spans="1:8" s="2" customFormat="1" ht="15.75">
      <c r="A4" s="7">
        <v>1</v>
      </c>
      <c r="B4" s="8" t="s">
        <v>94</v>
      </c>
      <c r="C4" s="17">
        <v>30000</v>
      </c>
      <c r="D4" s="18"/>
      <c r="E4" s="17">
        <f>A4*C4</f>
        <v>30000</v>
      </c>
    </row>
    <row r="5" spans="1:8" s="2" customFormat="1">
      <c r="A5" s="7">
        <v>2</v>
      </c>
      <c r="B5" s="8" t="s">
        <v>34</v>
      </c>
      <c r="C5" s="17">
        <v>3500</v>
      </c>
      <c r="D5" s="17" t="s">
        <v>35</v>
      </c>
      <c r="E5" s="17">
        <f t="shared" ref="E5:E8" si="0">A5*C5</f>
        <v>7000</v>
      </c>
    </row>
    <row r="6" spans="1:8">
      <c r="A6" s="7">
        <v>1</v>
      </c>
      <c r="B6" s="15" t="s">
        <v>89</v>
      </c>
      <c r="C6" s="17">
        <v>16000</v>
      </c>
      <c r="D6" s="17" t="s">
        <v>35</v>
      </c>
      <c r="E6" s="17">
        <f t="shared" si="0"/>
        <v>16000</v>
      </c>
      <c r="F6" s="2"/>
      <c r="G6" s="2"/>
      <c r="H6" s="2"/>
    </row>
    <row r="7" spans="1:8" s="2" customFormat="1">
      <c r="A7" s="7">
        <v>60</v>
      </c>
      <c r="B7" s="15" t="s">
        <v>90</v>
      </c>
      <c r="C7" s="17"/>
      <c r="D7" s="17"/>
      <c r="E7" s="17"/>
    </row>
    <row r="8" spans="1:8">
      <c r="A8" s="7">
        <v>20</v>
      </c>
      <c r="B8" s="8" t="s">
        <v>36</v>
      </c>
      <c r="C8" s="17">
        <v>1000</v>
      </c>
      <c r="D8" s="17" t="s">
        <v>37</v>
      </c>
      <c r="E8" s="17">
        <f t="shared" si="0"/>
        <v>20000</v>
      </c>
      <c r="F8" s="2"/>
      <c r="G8" s="2"/>
      <c r="H8" s="2"/>
    </row>
    <row r="9" spans="1:8">
      <c r="B9" s="14" t="s">
        <v>38</v>
      </c>
      <c r="C9" s="2"/>
      <c r="D9" s="2"/>
      <c r="E9" s="46">
        <f>SUM(E3:E8)</f>
        <v>114000</v>
      </c>
      <c r="F9" s="2"/>
      <c r="G9" s="2"/>
      <c r="H9" s="2"/>
    </row>
    <row r="10" spans="1:8">
      <c r="B10" s="16"/>
      <c r="C10" s="2"/>
      <c r="D10" s="2"/>
      <c r="E10" s="41"/>
      <c r="F10" s="2"/>
      <c r="G10" s="2"/>
      <c r="H10" s="2"/>
    </row>
    <row r="11" spans="1:8" s="2" customFormat="1">
      <c r="A11" s="10"/>
      <c r="B11" s="42" t="s">
        <v>39</v>
      </c>
      <c r="C11" s="19"/>
      <c r="D11" s="19"/>
      <c r="E11" s="19"/>
    </row>
    <row r="12" spans="1:8" s="2" customFormat="1">
      <c r="A12" s="7">
        <v>2</v>
      </c>
      <c r="B12" s="8" t="s">
        <v>40</v>
      </c>
      <c r="C12" s="17">
        <v>7500</v>
      </c>
      <c r="D12" s="17"/>
      <c r="E12" s="17">
        <f>A12*C12</f>
        <v>15000</v>
      </c>
    </row>
    <row r="13" spans="1:8">
      <c r="A13" s="7">
        <v>1</v>
      </c>
      <c r="B13" s="15" t="s">
        <v>41</v>
      </c>
      <c r="C13" s="17">
        <v>4200</v>
      </c>
      <c r="D13" s="17"/>
      <c r="E13" s="17">
        <f t="shared" ref="E13:E15" si="1">A13*C13</f>
        <v>4200</v>
      </c>
      <c r="F13" s="2"/>
      <c r="G13" s="2"/>
      <c r="H13" s="2"/>
    </row>
    <row r="14" spans="1:8" s="2" customFormat="1">
      <c r="A14" s="7">
        <v>4</v>
      </c>
      <c r="B14" s="15" t="s">
        <v>93</v>
      </c>
      <c r="C14" s="17"/>
      <c r="D14" s="17"/>
      <c r="E14" s="17"/>
    </row>
    <row r="15" spans="1:8">
      <c r="A15" s="7">
        <v>1</v>
      </c>
      <c r="B15" s="15" t="s">
        <v>42</v>
      </c>
      <c r="C15" s="17">
        <v>9600</v>
      </c>
      <c r="D15" s="17"/>
      <c r="E15" s="17">
        <f t="shared" si="1"/>
        <v>9600</v>
      </c>
      <c r="F15" s="2"/>
      <c r="G15" s="2"/>
      <c r="H15" s="2"/>
    </row>
    <row r="16" spans="1:8">
      <c r="A16" s="10"/>
      <c r="B16" s="14" t="s">
        <v>38</v>
      </c>
      <c r="C16" s="19"/>
      <c r="D16" s="19"/>
      <c r="E16" s="37">
        <f>SUM(E12:E15)</f>
        <v>28800</v>
      </c>
      <c r="F16" s="2"/>
      <c r="G16" s="2"/>
      <c r="H16" s="2"/>
    </row>
    <row r="17" spans="1:8">
      <c r="A17" s="10"/>
      <c r="B17" s="11"/>
      <c r="C17" s="19"/>
      <c r="D17" s="19"/>
      <c r="E17" s="19"/>
      <c r="F17" s="2"/>
      <c r="G17" s="2"/>
      <c r="H17" s="2"/>
    </row>
    <row r="18" spans="1:8">
      <c r="A18" s="33"/>
      <c r="B18" s="34" t="s">
        <v>43</v>
      </c>
      <c r="C18" s="35"/>
      <c r="D18" s="36" t="s">
        <v>44</v>
      </c>
      <c r="E18" s="32"/>
      <c r="F18" s="2"/>
      <c r="G18" s="2"/>
      <c r="H18" s="2"/>
    </row>
    <row r="19" spans="1:8">
      <c r="A19" s="7">
        <v>100</v>
      </c>
      <c r="B19" s="8" t="s">
        <v>45</v>
      </c>
      <c r="C19" s="17">
        <v>229</v>
      </c>
      <c r="D19" s="17" t="s">
        <v>44</v>
      </c>
      <c r="E19" s="17">
        <f t="shared" ref="E19:E35" si="2">A19*C19</f>
        <v>22900</v>
      </c>
      <c r="F19" s="2"/>
      <c r="G19" s="2"/>
      <c r="H19" s="2"/>
    </row>
    <row r="20" spans="1:8">
      <c r="A20" s="7">
        <v>25</v>
      </c>
      <c r="B20" s="8" t="s">
        <v>46</v>
      </c>
      <c r="C20" s="17">
        <v>250</v>
      </c>
      <c r="D20" s="17" t="s">
        <v>47</v>
      </c>
      <c r="E20" s="17">
        <f t="shared" si="2"/>
        <v>6250</v>
      </c>
      <c r="F20" s="2"/>
    </row>
    <row r="21" spans="1:8">
      <c r="A21" s="7">
        <v>2</v>
      </c>
      <c r="B21" s="8" t="s">
        <v>48</v>
      </c>
      <c r="C21" s="17">
        <v>350</v>
      </c>
      <c r="D21" s="17" t="s">
        <v>49</v>
      </c>
      <c r="E21" s="17">
        <f t="shared" si="2"/>
        <v>700</v>
      </c>
      <c r="F21" s="2"/>
    </row>
    <row r="22" spans="1:8">
      <c r="A22" s="7">
        <v>1</v>
      </c>
      <c r="B22" s="8" t="s">
        <v>50</v>
      </c>
      <c r="C22" s="17">
        <v>105</v>
      </c>
      <c r="D22" s="17" t="s">
        <v>51</v>
      </c>
      <c r="E22" s="17">
        <f t="shared" si="2"/>
        <v>105</v>
      </c>
      <c r="F22" s="2"/>
    </row>
    <row r="23" spans="1:8" s="2" customFormat="1">
      <c r="A23" s="7">
        <v>7</v>
      </c>
      <c r="B23" s="8" t="s">
        <v>52</v>
      </c>
      <c r="C23" s="17">
        <v>105</v>
      </c>
      <c r="D23" s="17" t="s">
        <v>53</v>
      </c>
      <c r="E23" s="17">
        <f t="shared" si="2"/>
        <v>735</v>
      </c>
    </row>
    <row r="24" spans="1:8" s="2" customFormat="1">
      <c r="A24" s="7">
        <v>7</v>
      </c>
      <c r="B24" s="8" t="s">
        <v>54</v>
      </c>
      <c r="C24" s="17">
        <v>300</v>
      </c>
      <c r="D24" s="17" t="s">
        <v>55</v>
      </c>
      <c r="E24" s="17">
        <f t="shared" si="2"/>
        <v>2100</v>
      </c>
    </row>
    <row r="25" spans="1:8" s="2" customFormat="1">
      <c r="A25" s="7">
        <v>30</v>
      </c>
      <c r="B25" s="8" t="s">
        <v>56</v>
      </c>
      <c r="C25" s="17">
        <v>500</v>
      </c>
      <c r="D25" s="17" t="s">
        <v>57</v>
      </c>
      <c r="E25" s="17">
        <f t="shared" si="2"/>
        <v>15000</v>
      </c>
    </row>
    <row r="26" spans="1:8">
      <c r="A26" s="7">
        <v>31</v>
      </c>
      <c r="B26" s="8" t="s">
        <v>58</v>
      </c>
      <c r="C26" s="17">
        <v>120</v>
      </c>
      <c r="D26" s="17" t="s">
        <v>59</v>
      </c>
      <c r="E26" s="17">
        <f t="shared" si="2"/>
        <v>3720</v>
      </c>
      <c r="F26" s="2"/>
    </row>
    <row r="27" spans="1:8" s="2" customFormat="1">
      <c r="A27" s="7">
        <v>15</v>
      </c>
      <c r="B27" s="8" t="s">
        <v>60</v>
      </c>
      <c r="C27" s="17">
        <v>322</v>
      </c>
      <c r="D27" s="17" t="s">
        <v>61</v>
      </c>
      <c r="E27" s="17">
        <f t="shared" si="2"/>
        <v>4830</v>
      </c>
    </row>
    <row r="28" spans="1:8" s="2" customFormat="1">
      <c r="A28" s="7">
        <v>1</v>
      </c>
      <c r="B28" s="8" t="s">
        <v>62</v>
      </c>
      <c r="C28" s="17">
        <v>200</v>
      </c>
      <c r="D28" s="17" t="s">
        <v>63</v>
      </c>
      <c r="E28" s="17">
        <f t="shared" si="2"/>
        <v>200</v>
      </c>
    </row>
    <row r="29" spans="1:8" s="2" customFormat="1">
      <c r="A29" s="7">
        <v>1</v>
      </c>
      <c r="B29" s="12" t="s">
        <v>64</v>
      </c>
      <c r="C29" s="21">
        <v>190</v>
      </c>
      <c r="D29" s="21" t="s">
        <v>65</v>
      </c>
      <c r="E29" s="17">
        <f t="shared" si="2"/>
        <v>190</v>
      </c>
    </row>
    <row r="30" spans="1:8">
      <c r="A30" s="7">
        <v>10</v>
      </c>
      <c r="B30" s="12" t="s">
        <v>66</v>
      </c>
      <c r="C30" s="22">
        <v>160</v>
      </c>
      <c r="D30" s="23" t="s">
        <v>67</v>
      </c>
      <c r="E30" s="17">
        <f t="shared" si="2"/>
        <v>1600</v>
      </c>
      <c r="F30" s="2"/>
    </row>
    <row r="31" spans="1:8">
      <c r="A31" s="7">
        <v>2</v>
      </c>
      <c r="B31" s="12" t="s">
        <v>68</v>
      </c>
      <c r="C31" s="22">
        <v>500</v>
      </c>
      <c r="D31" s="23" t="s">
        <v>57</v>
      </c>
      <c r="E31" s="17">
        <f t="shared" si="2"/>
        <v>1000</v>
      </c>
      <c r="F31" s="2"/>
    </row>
    <row r="32" spans="1:8" s="2" customFormat="1">
      <c r="A32" s="7">
        <v>1</v>
      </c>
      <c r="B32" s="12" t="s">
        <v>91</v>
      </c>
      <c r="C32" s="22"/>
      <c r="D32" s="23"/>
      <c r="E32" s="17">
        <f t="shared" si="2"/>
        <v>0</v>
      </c>
    </row>
    <row r="33" spans="1:6" s="2" customFormat="1">
      <c r="A33" s="7">
        <v>1</v>
      </c>
      <c r="B33" s="12" t="s">
        <v>102</v>
      </c>
      <c r="C33" s="22">
        <v>6837</v>
      </c>
      <c r="D33" s="23"/>
      <c r="E33" s="17">
        <f t="shared" si="2"/>
        <v>6837</v>
      </c>
    </row>
    <row r="34" spans="1:6" s="2" customFormat="1">
      <c r="A34" s="7">
        <v>2</v>
      </c>
      <c r="B34" s="12" t="s">
        <v>103</v>
      </c>
      <c r="C34" s="22">
        <v>17172</v>
      </c>
      <c r="D34" s="23"/>
      <c r="E34" s="17">
        <f t="shared" si="2"/>
        <v>34344</v>
      </c>
    </row>
    <row r="35" spans="1:6" s="2" customFormat="1">
      <c r="A35" s="7">
        <v>4</v>
      </c>
      <c r="B35" s="12" t="s">
        <v>104</v>
      </c>
      <c r="C35" s="22">
        <v>3597</v>
      </c>
      <c r="D35" s="23"/>
      <c r="E35" s="17">
        <f t="shared" si="2"/>
        <v>14388</v>
      </c>
    </row>
    <row r="36" spans="1:6">
      <c r="A36" s="7">
        <v>3</v>
      </c>
      <c r="B36" s="12" t="s">
        <v>69</v>
      </c>
      <c r="C36" s="22">
        <v>50</v>
      </c>
      <c r="D36" s="23" t="s">
        <v>70</v>
      </c>
      <c r="E36" s="17">
        <f>A36*C36</f>
        <v>150</v>
      </c>
      <c r="F36" s="2"/>
    </row>
    <row r="37" spans="1:6">
      <c r="A37" s="7">
        <v>10</v>
      </c>
      <c r="B37" s="12" t="s">
        <v>71</v>
      </c>
      <c r="C37" s="22">
        <v>25</v>
      </c>
      <c r="D37" s="23" t="s">
        <v>70</v>
      </c>
      <c r="E37" s="17">
        <f>A37*C37</f>
        <v>250</v>
      </c>
      <c r="F37" s="2"/>
    </row>
    <row r="38" spans="1:6">
      <c r="A38" s="7">
        <v>3</v>
      </c>
      <c r="B38" s="12" t="s">
        <v>72</v>
      </c>
      <c r="C38" s="22">
        <v>80</v>
      </c>
      <c r="D38" s="23"/>
      <c r="E38" s="17">
        <f>A38*C38</f>
        <v>240</v>
      </c>
      <c r="F38" s="2"/>
    </row>
    <row r="39" spans="1:6">
      <c r="A39" s="7">
        <v>3</v>
      </c>
      <c r="B39" s="13" t="s">
        <v>73</v>
      </c>
      <c r="C39" s="22">
        <v>400</v>
      </c>
      <c r="D39" s="23" t="s">
        <v>51</v>
      </c>
      <c r="E39" s="17">
        <f>A39*C39</f>
        <v>1200</v>
      </c>
      <c r="F39" s="2"/>
    </row>
    <row r="40" spans="1:6">
      <c r="A40" s="4"/>
      <c r="B40" s="42" t="s">
        <v>38</v>
      </c>
      <c r="C40" s="20"/>
      <c r="D40" s="20"/>
      <c r="E40" s="37">
        <f>SUM(E19:E39)</f>
        <v>116739</v>
      </c>
    </row>
    <row r="41" spans="1:6">
      <c r="A41" s="4"/>
      <c r="B41" s="42"/>
      <c r="C41" s="20"/>
      <c r="D41" s="20"/>
    </row>
    <row r="42" spans="1:6">
      <c r="A42" s="29"/>
      <c r="B42" s="30" t="s">
        <v>92</v>
      </c>
      <c r="C42" s="31"/>
      <c r="D42" s="31">
        <v>3</v>
      </c>
      <c r="E42" s="32"/>
    </row>
    <row r="43" spans="1:6">
      <c r="A43" s="26">
        <v>1</v>
      </c>
      <c r="B43" s="27" t="s">
        <v>74</v>
      </c>
      <c r="C43" s="28">
        <v>606000</v>
      </c>
      <c r="D43" s="24"/>
      <c r="E43" s="17">
        <f>A43*C43</f>
        <v>606000</v>
      </c>
    </row>
    <row r="44" spans="1:6">
      <c r="A44" s="7">
        <v>600</v>
      </c>
      <c r="B44" s="15" t="s">
        <v>75</v>
      </c>
      <c r="C44" s="25">
        <v>189.9</v>
      </c>
      <c r="D44" s="25"/>
      <c r="E44" s="17">
        <f>A44*C44</f>
        <v>113940</v>
      </c>
    </row>
    <row r="45" spans="1:6">
      <c r="A45" s="10"/>
      <c r="B45" s="42" t="s">
        <v>38</v>
      </c>
      <c r="C45" s="2"/>
      <c r="D45" s="2"/>
      <c r="E45" s="46">
        <f>SUM(E43:E44)</f>
        <v>719940</v>
      </c>
    </row>
    <row r="46" spans="1:6">
      <c r="A46" s="10"/>
      <c r="B46" s="11"/>
      <c r="C46" s="2"/>
      <c r="D46" s="2"/>
      <c r="E46" s="46"/>
    </row>
    <row r="47" spans="1:6" ht="15">
      <c r="A47" s="10"/>
      <c r="B47" s="4"/>
      <c r="C47" s="47" t="s">
        <v>9</v>
      </c>
      <c r="D47" s="48"/>
      <c r="E47" s="47">
        <f>E3+E9+E16+E40+E45</f>
        <v>1020479</v>
      </c>
    </row>
    <row r="49" spans="1:4">
      <c r="A49" s="10"/>
      <c r="B49" s="2"/>
      <c r="C49" s="2"/>
      <c r="D49" s="2"/>
    </row>
    <row r="50" spans="1:4">
      <c r="A50" s="10"/>
      <c r="B50" s="2"/>
      <c r="C50" s="2"/>
      <c r="D50" s="2"/>
    </row>
  </sheetData>
  <mergeCells count="1">
    <mergeCell ref="A1:D1"/>
  </mergeCells>
  <pageMargins left="0.7" right="0.7" top="0.75" bottom="0.75" header="0.3" footer="0.3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workbookViewId="0">
      <selection activeCell="A2" sqref="A2:I14"/>
    </sheetView>
  </sheetViews>
  <sheetFormatPr baseColWidth="10" defaultColWidth="11.42578125" defaultRowHeight="12.75"/>
  <cols>
    <col min="1" max="1" width="53.28515625" customWidth="1"/>
  </cols>
  <sheetData>
    <row r="2" spans="1:9" ht="18">
      <c r="A2" s="84" t="s">
        <v>108</v>
      </c>
      <c r="B2" s="84"/>
      <c r="C2" s="84"/>
      <c r="D2" s="84"/>
      <c r="E2" s="84"/>
      <c r="F2" s="84"/>
      <c r="G2" s="84"/>
      <c r="H2" s="84"/>
      <c r="I2" s="84"/>
    </row>
    <row r="3" spans="1:9" ht="18">
      <c r="A3" s="84"/>
      <c r="B3" s="84"/>
      <c r="C3" s="84"/>
      <c r="D3" s="84"/>
      <c r="E3" s="84"/>
      <c r="F3" s="84"/>
      <c r="G3" s="84"/>
      <c r="H3" s="84"/>
      <c r="I3" s="84"/>
    </row>
    <row r="4" spans="1:9" ht="18">
      <c r="A4" s="51"/>
      <c r="B4" s="53"/>
      <c r="C4" s="54"/>
      <c r="D4" s="53"/>
      <c r="E4" s="51"/>
      <c r="F4" s="51"/>
      <c r="G4" s="51"/>
      <c r="H4" s="183" t="s">
        <v>109</v>
      </c>
      <c r="I4" s="183"/>
    </row>
    <row r="5" spans="1:9" ht="15.75">
      <c r="A5" s="2"/>
      <c r="B5" s="184"/>
      <c r="C5" s="185"/>
      <c r="D5" s="185"/>
      <c r="E5" s="185"/>
      <c r="F5" s="185"/>
      <c r="G5" s="186"/>
      <c r="H5" s="187">
        <v>2015</v>
      </c>
      <c r="I5" s="188"/>
    </row>
    <row r="6" spans="1:9">
      <c r="A6" s="179" t="s">
        <v>110</v>
      </c>
      <c r="B6" s="180" t="s">
        <v>111</v>
      </c>
      <c r="C6" s="180" t="s">
        <v>112</v>
      </c>
      <c r="D6" s="180" t="s">
        <v>113</v>
      </c>
      <c r="E6" s="181" t="s">
        <v>114</v>
      </c>
      <c r="F6" s="181" t="s">
        <v>115</v>
      </c>
      <c r="G6" s="181" t="s">
        <v>116</v>
      </c>
      <c r="H6" s="189"/>
      <c r="I6" s="191"/>
    </row>
    <row r="7" spans="1:9">
      <c r="A7" s="179"/>
      <c r="B7" s="180"/>
      <c r="C7" s="180" t="s">
        <v>117</v>
      </c>
      <c r="D7" s="180" t="s">
        <v>9</v>
      </c>
      <c r="E7" s="182"/>
      <c r="F7" s="182"/>
      <c r="G7" s="182"/>
      <c r="H7" s="190"/>
      <c r="I7" s="191"/>
    </row>
    <row r="8" spans="1:9" ht="15">
      <c r="A8" s="55" t="s">
        <v>118</v>
      </c>
      <c r="B8" s="56"/>
      <c r="C8" s="57"/>
      <c r="D8" s="58"/>
      <c r="E8" s="59"/>
      <c r="F8" s="58"/>
      <c r="G8" s="60"/>
      <c r="H8" s="61"/>
      <c r="I8" s="61"/>
    </row>
    <row r="9" spans="1:9" ht="26.25" customHeight="1">
      <c r="A9" s="62" t="s">
        <v>119</v>
      </c>
      <c r="B9" s="192"/>
      <c r="C9" s="193"/>
      <c r="D9" s="193"/>
      <c r="E9" s="193"/>
      <c r="F9" s="193"/>
      <c r="G9" s="193"/>
      <c r="H9" s="193"/>
      <c r="I9" s="194"/>
    </row>
    <row r="10" spans="1:9" ht="39.75" customHeight="1">
      <c r="A10" s="63" t="s">
        <v>120</v>
      </c>
      <c r="B10" s="64">
        <v>0</v>
      </c>
      <c r="C10" s="65">
        <v>0</v>
      </c>
      <c r="D10" s="65">
        <v>0</v>
      </c>
      <c r="E10" s="66"/>
      <c r="F10" s="64" t="s">
        <v>121</v>
      </c>
      <c r="G10" s="64" t="s">
        <v>122</v>
      </c>
      <c r="H10" s="67"/>
      <c r="I10" s="67"/>
    </row>
    <row r="11" spans="1:9" ht="63.75">
      <c r="A11" s="63" t="s">
        <v>123</v>
      </c>
      <c r="B11" s="64">
        <v>0</v>
      </c>
      <c r="C11" s="65">
        <v>0</v>
      </c>
      <c r="D11" s="65">
        <v>0</v>
      </c>
      <c r="E11" s="66"/>
      <c r="F11" s="64" t="s">
        <v>121</v>
      </c>
      <c r="G11" s="64" t="s">
        <v>122</v>
      </c>
      <c r="H11" s="67"/>
      <c r="I11" s="67"/>
    </row>
    <row r="12" spans="1:9" ht="38.25">
      <c r="A12" s="63" t="s">
        <v>124</v>
      </c>
      <c r="B12" s="64">
        <v>0</v>
      </c>
      <c r="C12" s="65">
        <v>0</v>
      </c>
      <c r="D12" s="65">
        <v>0</v>
      </c>
      <c r="E12" s="66"/>
      <c r="F12" s="64" t="s">
        <v>121</v>
      </c>
      <c r="G12" s="64" t="s">
        <v>122</v>
      </c>
      <c r="H12" s="67"/>
      <c r="I12" s="67"/>
    </row>
    <row r="13" spans="1:9" ht="38.25">
      <c r="A13" s="63" t="s">
        <v>125</v>
      </c>
      <c r="B13" s="64">
        <v>0</v>
      </c>
      <c r="C13" s="65">
        <v>0</v>
      </c>
      <c r="D13" s="65">
        <v>0</v>
      </c>
      <c r="E13" s="66"/>
      <c r="F13" s="64" t="s">
        <v>121</v>
      </c>
      <c r="G13" s="64" t="s">
        <v>122</v>
      </c>
      <c r="H13" s="67"/>
      <c r="I13" s="67"/>
    </row>
    <row r="14" spans="1:9" ht="15">
      <c r="A14" s="68" t="s">
        <v>9</v>
      </c>
      <c r="B14" s="69"/>
      <c r="C14" s="70"/>
      <c r="D14" s="71">
        <v>0</v>
      </c>
      <c r="E14" s="72"/>
      <c r="F14" s="73"/>
      <c r="G14" s="73"/>
      <c r="H14" s="74"/>
      <c r="I14" s="74"/>
    </row>
  </sheetData>
  <mergeCells count="15">
    <mergeCell ref="F6:F7"/>
    <mergeCell ref="G6:G7"/>
    <mergeCell ref="H6:H7"/>
    <mergeCell ref="I6:I7"/>
    <mergeCell ref="B9:I9"/>
    <mergeCell ref="A2:I2"/>
    <mergeCell ref="A3:I3"/>
    <mergeCell ref="H4:I4"/>
    <mergeCell ref="B5:G5"/>
    <mergeCell ref="H5:I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POA ANALISIS DE CARGOS</vt:lpstr>
      <vt:lpstr>PRESUPUESTO </vt:lpstr>
      <vt:lpstr>Hoja2</vt:lpstr>
      <vt:lpstr>Hoja1</vt:lpstr>
      <vt:lpstr>'PRESUPUESTO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Policia Nacional</dc:creator>
  <cp:lastModifiedBy>pc</cp:lastModifiedBy>
  <cp:revision/>
  <cp:lastPrinted>2016-06-24T18:06:17Z</cp:lastPrinted>
  <dcterms:created xsi:type="dcterms:W3CDTF">2012-10-11T16:19:57Z</dcterms:created>
  <dcterms:modified xsi:type="dcterms:W3CDTF">2016-06-27T15:15:19Z</dcterms:modified>
</cp:coreProperties>
</file>